
<file path=[Content_Types].xml><?xml version="1.0" encoding="utf-8"?>
<Types xmlns="http://schemas.openxmlformats.org/package/2006/content-types"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externalLinks/externalLink1.xml" ContentType="application/vnd.openxmlformats-officedocument.spreadsheetml.externalLink+xml"/>
  <Override PartName="/xl/externalLinks/externalLink2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C:\Users\dperalta\Desktop\"/>
    </mc:Choice>
  </mc:AlternateContent>
  <bookViews>
    <workbookView xWindow="0" yWindow="0" windowWidth="7470" windowHeight="2670"/>
  </bookViews>
  <sheets>
    <sheet name="Hoja1" sheetId="1" r:id="rId1"/>
  </sheets>
  <externalReferences>
    <externalReference r:id="rId2"/>
    <externalReference r:id="rId3"/>
  </externalReferences>
  <calcPr calcId="162913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F65" i="1" l="1"/>
  <c r="F62" i="1"/>
  <c r="F44" i="1"/>
  <c r="F42" i="1"/>
  <c r="F38" i="1"/>
  <c r="F47" i="1" s="1"/>
  <c r="F57" i="1" s="1"/>
  <c r="F67" i="1" s="1"/>
  <c r="F31" i="1"/>
  <c r="F33" i="1" s="1"/>
  <c r="F30" i="1"/>
  <c r="F25" i="1"/>
  <c r="F18" i="1"/>
  <c r="F17" i="1"/>
  <c r="F14" i="1"/>
  <c r="F21" i="1" s="1"/>
  <c r="C6" i="1"/>
</calcChain>
</file>

<file path=xl/sharedStrings.xml><?xml version="1.0" encoding="utf-8"?>
<sst xmlns="http://schemas.openxmlformats.org/spreadsheetml/2006/main" count="100" uniqueCount="100">
  <si>
    <t>Hospital Jose Maria Cabral y Baez</t>
  </si>
  <si>
    <t>Estado de Situación Financiera</t>
  </si>
  <si>
    <t>Desde el 1 Al 30 de Junio  del 2024</t>
  </si>
  <si>
    <t>(Valores en RD$)</t>
  </si>
  <si>
    <t>Mapeo</t>
  </si>
  <si>
    <t>Activos</t>
  </si>
  <si>
    <t>Activos corrientes</t>
  </si>
  <si>
    <t>0001</t>
  </si>
  <si>
    <t>Efectivo y equivalentes de efectivo (Nota 7)</t>
  </si>
  <si>
    <t>0002</t>
  </si>
  <si>
    <t>Inversiones a corto plazo (Nota 8)</t>
  </si>
  <si>
    <t>0003</t>
  </si>
  <si>
    <t>Porción corriente de documentos por cobrar (Nota 9)</t>
  </si>
  <si>
    <t>0004</t>
  </si>
  <si>
    <t>Cuenta por cobrar a corto plazo (Notas 8)</t>
  </si>
  <si>
    <t>0005</t>
  </si>
  <si>
    <t>Inventarios (Nota 9)</t>
  </si>
  <si>
    <t>0006</t>
  </si>
  <si>
    <t>Pagos anticipados (Nota)</t>
  </si>
  <si>
    <t>0007</t>
  </si>
  <si>
    <t>Otros activos corrientes (Nota 12)</t>
  </si>
  <si>
    <t>Total activos corrientes</t>
  </si>
  <si>
    <t>Activos no corrientes</t>
  </si>
  <si>
    <t>0008</t>
  </si>
  <si>
    <t>Cuentas por cobrar a largo plazo (Notas 14)</t>
  </si>
  <si>
    <t>0009</t>
  </si>
  <si>
    <t>Documentos por cobrar (Nota 15)</t>
  </si>
  <si>
    <t>0010</t>
  </si>
  <si>
    <t>Inversiones a largo plazo (Nota 16)</t>
  </si>
  <si>
    <t>0011</t>
  </si>
  <si>
    <t>Otros activos financieros (Notas 17)</t>
  </si>
  <si>
    <t>0012</t>
  </si>
  <si>
    <t>Mobiliarios y equipos neto (Nota 10)</t>
  </si>
  <si>
    <t>0013</t>
  </si>
  <si>
    <t xml:space="preserve">Activos intangibles (Nota 10) </t>
  </si>
  <si>
    <t>0014</t>
  </si>
  <si>
    <t xml:space="preserve">Otros activos no financieros (Nota 12) </t>
  </si>
  <si>
    <t>Total activos no corrientes</t>
  </si>
  <si>
    <t>Total activos</t>
  </si>
  <si>
    <t xml:space="preserve"> </t>
  </si>
  <si>
    <t>Pasivos</t>
  </si>
  <si>
    <t>Pasivos corrientes</t>
  </si>
  <si>
    <t>0015</t>
  </si>
  <si>
    <t>Sobregiro bancario (Nota 21)</t>
  </si>
  <si>
    <t>0016</t>
  </si>
  <si>
    <t>Cuentas por pagar a corto plazo (Nota 11)</t>
  </si>
  <si>
    <t>Otras cuentas por pagar a corto plazo</t>
  </si>
  <si>
    <t>0017</t>
  </si>
  <si>
    <t>Préstamos a corto plazo (Nota 23)</t>
  </si>
  <si>
    <t>0018</t>
  </si>
  <si>
    <t>Parte corriente de préstamos a largo plazo (Nota 24)</t>
  </si>
  <si>
    <t>0019</t>
  </si>
  <si>
    <t>Retenciones y acumulaciones por pagar (Nota 12)</t>
  </si>
  <si>
    <t>0020</t>
  </si>
  <si>
    <t>Provisiones a corto plazo (Nota 26)</t>
  </si>
  <si>
    <t>0021</t>
  </si>
  <si>
    <t>Beneficios a empleados a corto plazo (Nota 13)</t>
  </si>
  <si>
    <t>0022</t>
  </si>
  <si>
    <t>Pensiones (Nota 28)</t>
  </si>
  <si>
    <t>0023</t>
  </si>
  <si>
    <t>Otros pasivos corrientes (Nota )</t>
  </si>
  <si>
    <t>Total pasivos corrientes</t>
  </si>
  <si>
    <t>Pasivos no corrientes</t>
  </si>
  <si>
    <t>0024</t>
  </si>
  <si>
    <t>Cuentas por pagar a largo plazo (Nota 14)</t>
  </si>
  <si>
    <t>0025</t>
  </si>
  <si>
    <t>Préstamos a largo plazo (Nota 31)</t>
  </si>
  <si>
    <t>0026</t>
  </si>
  <si>
    <t>Instrumentos de deuda (Nota 32)</t>
  </si>
  <si>
    <t>0027</t>
  </si>
  <si>
    <t>Provisiones a largo plazo (Nota 33)</t>
  </si>
  <si>
    <t>0028</t>
  </si>
  <si>
    <t>Beneficios a empleados a largo plazo (Nota 15)</t>
  </si>
  <si>
    <t>0029</t>
  </si>
  <si>
    <t>Otros pasivos no corrientes (Nota 35)</t>
  </si>
  <si>
    <t>Total pasivos no corrientes</t>
  </si>
  <si>
    <t xml:space="preserve">Total pasivos </t>
  </si>
  <si>
    <t>Activos Netos/Patrimonio (Nota 16)</t>
  </si>
  <si>
    <t>0030</t>
  </si>
  <si>
    <t>Capital</t>
  </si>
  <si>
    <t>0031</t>
  </si>
  <si>
    <t>Reservas</t>
  </si>
  <si>
    <t>0032</t>
  </si>
  <si>
    <t>Resultados positivos (ahorro) / negativo (desahorro)</t>
  </si>
  <si>
    <t>0033</t>
  </si>
  <si>
    <t xml:space="preserve">Resultados acumulados </t>
  </si>
  <si>
    <t>0034</t>
  </si>
  <si>
    <t>Intereses minoritarios</t>
  </si>
  <si>
    <t>Total activos netos/patrimonio</t>
  </si>
  <si>
    <t>Total pasivos y activos netos/patrimonio</t>
  </si>
  <si>
    <t>Preparado por: Lic. Yeniffer Castillo</t>
  </si>
  <si>
    <t>Revisado por: Lic. Adriano Ureña</t>
  </si>
  <si>
    <t xml:space="preserve"> Enc. Contabilidad                         </t>
  </si>
  <si>
    <t>Adm. General</t>
  </si>
  <si>
    <t xml:space="preserve">H.R.U.J.M.C.B.                       </t>
  </si>
  <si>
    <t>H.R.U.J.M.B.</t>
  </si>
  <si>
    <t xml:space="preserve">  Aprobado por: Dr. Bernardo Ant. Hilario R.</t>
  </si>
  <si>
    <t xml:space="preserve">       Director General</t>
  </si>
  <si>
    <t xml:space="preserve">          H.R.U.J.M.C.YB.         </t>
  </si>
  <si>
    <r>
      <rPr>
        <b/>
        <sz val="9"/>
        <color indexed="8"/>
        <rFont val="Times New Roman"/>
        <family val="1"/>
      </rPr>
      <t xml:space="preserve">Nota: </t>
    </r>
    <r>
      <rPr>
        <sz val="9"/>
        <color indexed="8"/>
        <rFont val="Times New Roman"/>
        <family val="1"/>
      </rPr>
      <t xml:space="preserve">se esta registrando el monto de 8,615,115.87 en Otras cuentas  por pagar a corto plazo, Correspondientes a suplidores que presente problemas fiscales y RPE inhabilitado, de los cuales 1,213,376.26 corresponden a medicamentos, 3,207,369.76 a Material Medico Gastable, 717,619.00 a Productos Quimicos y Conexos, 1,855,606.96 a Productos de Limpieza, 629,761.76 a Productos Plasticos, 812,780.57 a Alimentos y 112,085.56 a Mantenimiento Equipos. </t>
    </r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</si>
</sst>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4">
    <numFmt numFmtId="41" formatCode="_(* #,##0_);_(* \(#,##0\);_(* &quot;-&quot;_);_(@_)"/>
    <numFmt numFmtId="43" formatCode="_(* #,##0.00_);_(* \(#,##0.00\);_(* &quot;-&quot;??_);_(@_)"/>
    <numFmt numFmtId="164" formatCode="_-* #,##0.00\ _€_-;\-* #,##0.00\ _€_-;_-* &quot;-&quot;??\ _€_-;_-@_-"/>
    <numFmt numFmtId="165" formatCode="_(* #,##0.00_);_(* \(#,##0.00\);_(* &quot;-&quot;_);_(@_)"/>
  </numFmts>
  <fonts count="11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Times New Roman"/>
      <family val="1"/>
    </font>
    <font>
      <b/>
      <sz val="12"/>
      <color theme="1"/>
      <name val="Times New Roman"/>
      <family val="1"/>
    </font>
    <font>
      <b/>
      <sz val="6"/>
      <color theme="1"/>
      <name val="Times New Roman"/>
      <family val="1"/>
    </font>
    <font>
      <b/>
      <sz val="11"/>
      <color theme="1"/>
      <name val="Times New Roman"/>
      <family val="1"/>
    </font>
    <font>
      <sz val="11"/>
      <color rgb="FFFF0000"/>
      <name val="Times New Roman"/>
      <family val="1"/>
    </font>
    <font>
      <sz val="9"/>
      <color rgb="FF000000"/>
      <name val="Segoe UI"/>
      <family val="2"/>
    </font>
    <font>
      <sz val="9"/>
      <color theme="1"/>
      <name val="Times New Roman"/>
      <family val="1"/>
    </font>
    <font>
      <b/>
      <sz val="9"/>
      <color indexed="8"/>
      <name val="Times New Roman"/>
      <family val="1"/>
    </font>
    <font>
      <sz val="9"/>
      <color indexed="8"/>
      <name val="Times New Roman"/>
      <family val="1"/>
    </font>
  </fonts>
  <fills count="3">
    <fill>
      <patternFill patternType="none"/>
    </fill>
    <fill>
      <patternFill patternType="gray125"/>
    </fill>
    <fill>
      <patternFill patternType="solid">
        <fgColor theme="0"/>
        <bgColor indexed="64"/>
      </patternFill>
    </fill>
  </fills>
  <borders count="3">
    <border>
      <left/>
      <right/>
      <top/>
      <bottom/>
      <diagonal/>
    </border>
    <border>
      <left/>
      <right/>
      <top/>
      <bottom style="thin">
        <color indexed="64"/>
      </bottom>
      <diagonal/>
    </border>
    <border>
      <left/>
      <right/>
      <top/>
      <bottom style="double">
        <color indexed="64"/>
      </bottom>
      <diagonal/>
    </border>
  </borders>
  <cellStyleXfs count="2">
    <xf numFmtId="0" fontId="0" fillId="0" borderId="0"/>
    <xf numFmtId="43" fontId="1" fillId="0" borderId="0" applyFont="0" applyFill="0" applyBorder="0" applyAlignment="0" applyProtection="0"/>
  </cellStyleXfs>
  <cellXfs count="57">
    <xf numFmtId="0" fontId="0" fillId="0" borderId="0" xfId="0"/>
    <xf numFmtId="49" fontId="0" fillId="0" borderId="0" xfId="0" applyNumberFormat="1" applyAlignment="1">
      <alignment vertical="center"/>
    </xf>
    <xf numFmtId="0" fontId="2" fillId="0" borderId="0" xfId="0" applyFont="1" applyAlignment="1">
      <alignment vertical="center"/>
    </xf>
    <xf numFmtId="0" fontId="2" fillId="2" borderId="0" xfId="0" applyFont="1" applyFill="1" applyAlignment="1">
      <alignment vertical="center"/>
    </xf>
    <xf numFmtId="0" fontId="0" fillId="0" borderId="0" xfId="0" applyAlignment="1">
      <alignment vertical="center"/>
    </xf>
    <xf numFmtId="0" fontId="4" fillId="2" borderId="0" xfId="0" applyFont="1" applyFill="1" applyAlignment="1">
      <alignment horizontal="left" vertical="center"/>
    </xf>
    <xf numFmtId="0" fontId="5" fillId="2" borderId="0" xfId="0" applyFont="1" applyFill="1" applyAlignment="1">
      <alignment horizontal="left" vertical="center"/>
    </xf>
    <xf numFmtId="0" fontId="2" fillId="2" borderId="0" xfId="0" applyFont="1" applyFill="1" applyAlignment="1">
      <alignment horizontal="justify" vertical="center"/>
    </xf>
    <xf numFmtId="39" fontId="5" fillId="2" borderId="0" xfId="0" applyNumberFormat="1" applyFont="1" applyFill="1" applyAlignment="1">
      <alignment vertical="center"/>
    </xf>
    <xf numFmtId="43" fontId="2" fillId="2" borderId="0" xfId="1" applyFont="1" applyFill="1" applyAlignment="1">
      <alignment vertical="center"/>
    </xf>
    <xf numFmtId="49" fontId="0" fillId="0" borderId="0" xfId="0" applyNumberFormat="1"/>
    <xf numFmtId="0" fontId="2" fillId="0" borderId="0" xfId="0" applyFont="1"/>
    <xf numFmtId="0" fontId="2" fillId="2" borderId="0" xfId="0" applyFont="1" applyFill="1"/>
    <xf numFmtId="43" fontId="2" fillId="2" borderId="0" xfId="1" applyFont="1" applyFill="1" applyAlignment="1"/>
    <xf numFmtId="43" fontId="2" fillId="2" borderId="0" xfId="1" applyFont="1" applyFill="1" applyBorder="1" applyAlignment="1"/>
    <xf numFmtId="0" fontId="2" fillId="0" borderId="0" xfId="0" applyFont="1" applyBorder="1"/>
    <xf numFmtId="43" fontId="2" fillId="0" borderId="0" xfId="1" applyFont="1"/>
    <xf numFmtId="43" fontId="2" fillId="2" borderId="1" xfId="1" applyFont="1" applyFill="1" applyBorder="1" applyAlignment="1">
      <alignment vertical="center"/>
    </xf>
    <xf numFmtId="0" fontId="2" fillId="0" borderId="0" xfId="0" applyFont="1" applyBorder="1" applyAlignment="1">
      <alignment vertical="center"/>
    </xf>
    <xf numFmtId="0" fontId="6" fillId="0" borderId="0" xfId="0" applyFont="1" applyBorder="1"/>
    <xf numFmtId="43" fontId="2" fillId="2" borderId="1" xfId="1" applyFont="1" applyFill="1" applyBorder="1" applyAlignment="1"/>
    <xf numFmtId="43" fontId="5" fillId="2" borderId="1" xfId="1" applyFont="1" applyFill="1" applyBorder="1" applyAlignment="1">
      <alignment vertical="center"/>
    </xf>
    <xf numFmtId="43" fontId="5" fillId="2" borderId="0" xfId="1" applyFont="1" applyFill="1" applyBorder="1" applyAlignment="1">
      <alignment vertical="center"/>
    </xf>
    <xf numFmtId="0" fontId="2" fillId="2" borderId="0" xfId="0" applyFont="1" applyFill="1" applyBorder="1" applyAlignment="1">
      <alignment vertical="center"/>
    </xf>
    <xf numFmtId="4" fontId="0" fillId="0" borderId="0" xfId="0" applyNumberFormat="1" applyAlignment="1">
      <alignment vertical="center"/>
    </xf>
    <xf numFmtId="43" fontId="2" fillId="2" borderId="0" xfId="1" applyFont="1" applyFill="1" applyBorder="1" applyAlignment="1">
      <alignment vertical="center"/>
    </xf>
    <xf numFmtId="0" fontId="6" fillId="0" borderId="0" xfId="0" applyFont="1" applyAlignment="1">
      <alignment vertical="center"/>
    </xf>
    <xf numFmtId="43" fontId="7" fillId="0" borderId="0" xfId="1" applyFont="1" applyFill="1" applyBorder="1" applyAlignment="1">
      <alignment horizontal="right" vertical="top" wrapText="1" readingOrder="1"/>
    </xf>
    <xf numFmtId="4" fontId="0" fillId="0" borderId="0" xfId="0" applyNumberFormat="1"/>
    <xf numFmtId="43" fontId="5" fillId="2" borderId="2" xfId="1" applyFont="1" applyFill="1" applyBorder="1" applyAlignment="1">
      <alignment vertical="center"/>
    </xf>
    <xf numFmtId="43" fontId="2" fillId="2" borderId="0" xfId="1" applyFont="1" applyFill="1" applyAlignment="1">
      <alignment horizontal="left" vertical="center"/>
    </xf>
    <xf numFmtId="43" fontId="0" fillId="0" borderId="0" xfId="0" applyNumberFormat="1"/>
    <xf numFmtId="41" fontId="2" fillId="2" borderId="0" xfId="0" applyNumberFormat="1" applyFont="1" applyFill="1" applyAlignment="1"/>
    <xf numFmtId="41" fontId="2" fillId="0" borderId="0" xfId="0" applyNumberFormat="1" applyFont="1"/>
    <xf numFmtId="41" fontId="2" fillId="2" borderId="1" xfId="0" applyNumberFormat="1" applyFont="1" applyFill="1" applyBorder="1" applyAlignment="1"/>
    <xf numFmtId="0" fontId="5" fillId="2" borderId="0" xfId="0" applyFont="1" applyFill="1" applyAlignment="1">
      <alignment horizontal="left" vertical="top"/>
    </xf>
    <xf numFmtId="43" fontId="2" fillId="2" borderId="0" xfId="1" applyFont="1" applyFill="1"/>
    <xf numFmtId="164" fontId="0" fillId="0" borderId="0" xfId="0" applyNumberFormat="1"/>
    <xf numFmtId="164" fontId="0" fillId="0" borderId="0" xfId="0" applyNumberFormat="1" applyAlignment="1">
      <alignment vertical="center"/>
    </xf>
    <xf numFmtId="41" fontId="0" fillId="0" borderId="0" xfId="0" applyNumberFormat="1" applyAlignment="1">
      <alignment vertical="center"/>
    </xf>
    <xf numFmtId="41" fontId="2" fillId="0" borderId="0" xfId="0" applyNumberFormat="1" applyFont="1" applyAlignment="1">
      <alignment vertical="center"/>
    </xf>
    <xf numFmtId="43" fontId="0" fillId="0" borderId="0" xfId="0" applyNumberFormat="1" applyAlignment="1">
      <alignment vertical="center"/>
    </xf>
    <xf numFmtId="165" fontId="2" fillId="0" borderId="0" xfId="0" applyNumberFormat="1" applyFont="1"/>
    <xf numFmtId="165" fontId="2" fillId="0" borderId="0" xfId="0" applyNumberFormat="1" applyFont="1" applyAlignment="1">
      <alignment vertical="center"/>
    </xf>
    <xf numFmtId="164" fontId="2" fillId="0" borderId="0" xfId="0" applyNumberFormat="1" applyFont="1" applyAlignment="1">
      <alignment vertical="center"/>
    </xf>
    <xf numFmtId="43" fontId="2" fillId="0" borderId="0" xfId="1" applyFont="1" applyAlignment="1">
      <alignment vertical="center"/>
    </xf>
    <xf numFmtId="41" fontId="5" fillId="2" borderId="0" xfId="0" applyNumberFormat="1" applyFont="1" applyFill="1" applyBorder="1" applyAlignment="1">
      <alignment vertical="center"/>
    </xf>
    <xf numFmtId="43" fontId="1" fillId="0" borderId="0" xfId="1" applyFont="1" applyAlignment="1">
      <alignment vertical="center"/>
    </xf>
    <xf numFmtId="0" fontId="5" fillId="2" borderId="0" xfId="0" applyFont="1" applyFill="1" applyAlignment="1">
      <alignment vertical="center"/>
    </xf>
    <xf numFmtId="0" fontId="3" fillId="0" borderId="0" xfId="0" applyFont="1" applyAlignment="1"/>
    <xf numFmtId="0" fontId="3" fillId="0" borderId="0" xfId="0" applyFont="1" applyAlignment="1">
      <alignment horizontal="center"/>
    </xf>
    <xf numFmtId="0" fontId="5" fillId="2" borderId="0" xfId="0" applyFont="1" applyFill="1" applyAlignment="1">
      <alignment horizontal="center" vertical="center"/>
    </xf>
    <xf numFmtId="43" fontId="2" fillId="0" borderId="0" xfId="0" applyNumberFormat="1" applyFont="1" applyAlignment="1">
      <alignment vertical="center"/>
    </xf>
    <xf numFmtId="0" fontId="3" fillId="0" borderId="0" xfId="0" applyFont="1" applyAlignment="1">
      <alignment horizontal="center"/>
    </xf>
    <xf numFmtId="0" fontId="8" fillId="0" borderId="0" xfId="0" applyFont="1" applyAlignment="1">
      <alignment horizontal="left" vertical="center" wrapText="1"/>
    </xf>
    <xf numFmtId="0" fontId="3" fillId="0" borderId="0" xfId="0" applyFont="1" applyAlignment="1"/>
    <xf numFmtId="0" fontId="3" fillId="2" borderId="0" xfId="0" applyFont="1" applyFill="1" applyAlignment="1">
      <alignment horizontal="center" vertical="center"/>
    </xf>
  </cellXfs>
  <cellStyles count="2">
    <cellStyle name="Millares" xfId="1" builtinId="3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externalLink" Target="externalLinks/externalLink2.xml"/><Relationship Id="rId7" Type="http://schemas.openxmlformats.org/officeDocument/2006/relationships/calcChain" Target="calcChain.xml"/><Relationship Id="rId2" Type="http://schemas.openxmlformats.org/officeDocument/2006/relationships/externalLink" Target="externalLinks/externalLink1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3</xdr:col>
      <xdr:colOff>0</xdr:colOff>
      <xdr:row>0</xdr:row>
      <xdr:rowOff>66675</xdr:rowOff>
    </xdr:from>
    <xdr:to>
      <xdr:col>3</xdr:col>
      <xdr:colOff>2181225</xdr:colOff>
      <xdr:row>4</xdr:row>
      <xdr:rowOff>171450</xdr:rowOff>
    </xdr:to>
    <xdr:pic>
      <xdr:nvPicPr>
        <xdr:cNvPr id="2" name="Imagen 1"/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85750" y="66675"/>
          <a:ext cx="2181225" cy="8667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Srv-data01\contabilidad\Users\mcuello\Desktop\Estados%20Financieros\Estados%20Financieros%20Agosto-2018%20sns\Estados%20Financieros%20Agosto-2018.xlsx" TargetMode="External"/></Relationships>
</file>

<file path=xl/externalLinks/_rels/externalLink2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Z:\YENIFFER%20CASTILLO\ESTADOS%20FINANCIEROS%202024\ESTADO%20FINANCIERO%20JUNIO%202024.xls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Entrada de Diario"/>
      <sheetName val="Gastos Generales"/>
      <sheetName val="Balanza Comprobacion"/>
      <sheetName val="ESF"/>
      <sheetName val="ERF"/>
      <sheetName val="Nota-7-Efectivo"/>
      <sheetName val="Nota-8-CxC"/>
      <sheetName val="Detalle Inventario"/>
      <sheetName val="Inventario Nota-9"/>
      <sheetName val="Nota 10-Activos Fijos"/>
      <sheetName val="CXP Nota 11"/>
      <sheetName val="Nota-12-Retenciones x pagar"/>
      <sheetName val="Detalle retencion x pagar"/>
      <sheetName val="Retencion ISR"/>
      <sheetName val="Ingresos Nota-14"/>
      <sheetName val="Detalle Ingresos"/>
      <sheetName val="BC"/>
      <sheetName val="Hoja1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>
        <row r="5">
          <cell r="D5" t="str">
            <v>Servicio Nacional de Salud</v>
          </cell>
        </row>
      </sheetData>
      <sheetData sheetId="17" refreshError="1"/>
    </sheetDataSet>
  </externalBook>
</externalLink>
</file>

<file path=xl/externalLinks/externalLink2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BALANZA DE COMPROBACION "/>
      <sheetName val="ESF SNS"/>
      <sheetName val="ERF SRS"/>
      <sheetName val="Efectivo"/>
      <sheetName val="Cuenta por Cobrar"/>
      <sheetName val="Inventario"/>
      <sheetName val="CXP Corto plazo"/>
      <sheetName val="Retenciones y Acum."/>
      <sheetName val="Benef. Empl x p Corto Plazo"/>
      <sheetName val="Patrimonio"/>
      <sheetName val="Ingresos"/>
      <sheetName val="Total Gasto"/>
    </sheetNames>
    <sheetDataSet>
      <sheetData sheetId="0">
        <row r="18">
          <cell r="D18">
            <v>62295512.895999998</v>
          </cell>
        </row>
      </sheetData>
      <sheetData sheetId="1"/>
      <sheetData sheetId="2">
        <row r="38">
          <cell r="F38">
            <v>29574944.379999999</v>
          </cell>
        </row>
      </sheetData>
      <sheetData sheetId="3">
        <row r="25">
          <cell r="C25">
            <v>47677104.960000001</v>
          </cell>
        </row>
      </sheetData>
      <sheetData sheetId="4">
        <row r="16">
          <cell r="B16">
            <v>54109041.829999998</v>
          </cell>
        </row>
      </sheetData>
      <sheetData sheetId="5">
        <row r="13">
          <cell r="B13">
            <v>39767564.829999998</v>
          </cell>
        </row>
      </sheetData>
      <sheetData sheetId="6">
        <row r="12">
          <cell r="B12">
            <v>5058893.1099999994</v>
          </cell>
        </row>
      </sheetData>
      <sheetData sheetId="7">
        <row r="19">
          <cell r="B19">
            <v>426019.34999999992</v>
          </cell>
        </row>
      </sheetData>
      <sheetData sheetId="8">
        <row r="13">
          <cell r="B13">
            <v>13626471.406000001</v>
          </cell>
        </row>
      </sheetData>
      <sheetData sheetId="9"/>
      <sheetData sheetId="10"/>
      <sheetData sheetId="11"/>
    </sheetDataSet>
  </externalBook>
</externalLink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.xm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K82"/>
  <sheetViews>
    <sheetView tabSelected="1" topLeftCell="C1" workbookViewId="0">
      <selection activeCell="C5" sqref="C5:F5"/>
    </sheetView>
  </sheetViews>
  <sheetFormatPr baseColWidth="10" defaultRowHeight="15" x14ac:dyDescent="0.25"/>
  <cols>
    <col min="1" max="1" width="7.5703125" style="1" hidden="1" customWidth="1"/>
    <col min="2" max="2" width="3.7109375" style="2" hidden="1" customWidth="1"/>
    <col min="3" max="3" width="4.28515625" style="2" customWidth="1"/>
    <col min="4" max="4" width="44.5703125" style="2" customWidth="1"/>
    <col min="5" max="5" width="1.7109375" style="2" hidden="1" customWidth="1"/>
    <col min="6" max="6" width="33" style="2" customWidth="1"/>
    <col min="7" max="7" width="3.7109375" style="2" customWidth="1"/>
    <col min="8" max="8" width="34.5703125" style="2" customWidth="1"/>
    <col min="9" max="9" width="16.7109375" style="4" bestFit="1" customWidth="1"/>
    <col min="10" max="10" width="28.7109375" style="4" customWidth="1"/>
    <col min="11" max="11" width="20.42578125" style="4" customWidth="1"/>
    <col min="12" max="256" width="11.42578125" style="4"/>
    <col min="257" max="258" width="0" style="4" hidden="1" customWidth="1"/>
    <col min="259" max="259" width="4.28515625" style="4" customWidth="1"/>
    <col min="260" max="260" width="44.5703125" style="4" customWidth="1"/>
    <col min="261" max="261" width="0" style="4" hidden="1" customWidth="1"/>
    <col min="262" max="262" width="33" style="4" customWidth="1"/>
    <col min="263" max="263" width="3.7109375" style="4" customWidth="1"/>
    <col min="264" max="264" width="34.5703125" style="4" customWidth="1"/>
    <col min="265" max="265" width="16.7109375" style="4" bestFit="1" customWidth="1"/>
    <col min="266" max="266" width="28.7109375" style="4" customWidth="1"/>
    <col min="267" max="267" width="20.42578125" style="4" customWidth="1"/>
    <col min="268" max="512" width="11.42578125" style="4"/>
    <col min="513" max="514" width="0" style="4" hidden="1" customWidth="1"/>
    <col min="515" max="515" width="4.28515625" style="4" customWidth="1"/>
    <col min="516" max="516" width="44.5703125" style="4" customWidth="1"/>
    <col min="517" max="517" width="0" style="4" hidden="1" customWidth="1"/>
    <col min="518" max="518" width="33" style="4" customWidth="1"/>
    <col min="519" max="519" width="3.7109375" style="4" customWidth="1"/>
    <col min="520" max="520" width="34.5703125" style="4" customWidth="1"/>
    <col min="521" max="521" width="16.7109375" style="4" bestFit="1" customWidth="1"/>
    <col min="522" max="522" width="28.7109375" style="4" customWidth="1"/>
    <col min="523" max="523" width="20.42578125" style="4" customWidth="1"/>
    <col min="524" max="768" width="11.42578125" style="4"/>
    <col min="769" max="770" width="0" style="4" hidden="1" customWidth="1"/>
    <col min="771" max="771" width="4.28515625" style="4" customWidth="1"/>
    <col min="772" max="772" width="44.5703125" style="4" customWidth="1"/>
    <col min="773" max="773" width="0" style="4" hidden="1" customWidth="1"/>
    <col min="774" max="774" width="33" style="4" customWidth="1"/>
    <col min="775" max="775" width="3.7109375" style="4" customWidth="1"/>
    <col min="776" max="776" width="34.5703125" style="4" customWidth="1"/>
    <col min="777" max="777" width="16.7109375" style="4" bestFit="1" customWidth="1"/>
    <col min="778" max="778" width="28.7109375" style="4" customWidth="1"/>
    <col min="779" max="779" width="20.42578125" style="4" customWidth="1"/>
    <col min="780" max="1024" width="11.42578125" style="4"/>
    <col min="1025" max="1026" width="0" style="4" hidden="1" customWidth="1"/>
    <col min="1027" max="1027" width="4.28515625" style="4" customWidth="1"/>
    <col min="1028" max="1028" width="44.5703125" style="4" customWidth="1"/>
    <col min="1029" max="1029" width="0" style="4" hidden="1" customWidth="1"/>
    <col min="1030" max="1030" width="33" style="4" customWidth="1"/>
    <col min="1031" max="1031" width="3.7109375" style="4" customWidth="1"/>
    <col min="1032" max="1032" width="34.5703125" style="4" customWidth="1"/>
    <col min="1033" max="1033" width="16.7109375" style="4" bestFit="1" customWidth="1"/>
    <col min="1034" max="1034" width="28.7109375" style="4" customWidth="1"/>
    <col min="1035" max="1035" width="20.42578125" style="4" customWidth="1"/>
    <col min="1036" max="1280" width="11.42578125" style="4"/>
    <col min="1281" max="1282" width="0" style="4" hidden="1" customWidth="1"/>
    <col min="1283" max="1283" width="4.28515625" style="4" customWidth="1"/>
    <col min="1284" max="1284" width="44.5703125" style="4" customWidth="1"/>
    <col min="1285" max="1285" width="0" style="4" hidden="1" customWidth="1"/>
    <col min="1286" max="1286" width="33" style="4" customWidth="1"/>
    <col min="1287" max="1287" width="3.7109375" style="4" customWidth="1"/>
    <col min="1288" max="1288" width="34.5703125" style="4" customWidth="1"/>
    <col min="1289" max="1289" width="16.7109375" style="4" bestFit="1" customWidth="1"/>
    <col min="1290" max="1290" width="28.7109375" style="4" customWidth="1"/>
    <col min="1291" max="1291" width="20.42578125" style="4" customWidth="1"/>
    <col min="1292" max="1536" width="11.42578125" style="4"/>
    <col min="1537" max="1538" width="0" style="4" hidden="1" customWidth="1"/>
    <col min="1539" max="1539" width="4.28515625" style="4" customWidth="1"/>
    <col min="1540" max="1540" width="44.5703125" style="4" customWidth="1"/>
    <col min="1541" max="1541" width="0" style="4" hidden="1" customWidth="1"/>
    <col min="1542" max="1542" width="33" style="4" customWidth="1"/>
    <col min="1543" max="1543" width="3.7109375" style="4" customWidth="1"/>
    <col min="1544" max="1544" width="34.5703125" style="4" customWidth="1"/>
    <col min="1545" max="1545" width="16.7109375" style="4" bestFit="1" customWidth="1"/>
    <col min="1546" max="1546" width="28.7109375" style="4" customWidth="1"/>
    <col min="1547" max="1547" width="20.42578125" style="4" customWidth="1"/>
    <col min="1548" max="1792" width="11.42578125" style="4"/>
    <col min="1793" max="1794" width="0" style="4" hidden="1" customWidth="1"/>
    <col min="1795" max="1795" width="4.28515625" style="4" customWidth="1"/>
    <col min="1796" max="1796" width="44.5703125" style="4" customWidth="1"/>
    <col min="1797" max="1797" width="0" style="4" hidden="1" customWidth="1"/>
    <col min="1798" max="1798" width="33" style="4" customWidth="1"/>
    <col min="1799" max="1799" width="3.7109375" style="4" customWidth="1"/>
    <col min="1800" max="1800" width="34.5703125" style="4" customWidth="1"/>
    <col min="1801" max="1801" width="16.7109375" style="4" bestFit="1" customWidth="1"/>
    <col min="1802" max="1802" width="28.7109375" style="4" customWidth="1"/>
    <col min="1803" max="1803" width="20.42578125" style="4" customWidth="1"/>
    <col min="1804" max="2048" width="11.42578125" style="4"/>
    <col min="2049" max="2050" width="0" style="4" hidden="1" customWidth="1"/>
    <col min="2051" max="2051" width="4.28515625" style="4" customWidth="1"/>
    <col min="2052" max="2052" width="44.5703125" style="4" customWidth="1"/>
    <col min="2053" max="2053" width="0" style="4" hidden="1" customWidth="1"/>
    <col min="2054" max="2054" width="33" style="4" customWidth="1"/>
    <col min="2055" max="2055" width="3.7109375" style="4" customWidth="1"/>
    <col min="2056" max="2056" width="34.5703125" style="4" customWidth="1"/>
    <col min="2057" max="2057" width="16.7109375" style="4" bestFit="1" customWidth="1"/>
    <col min="2058" max="2058" width="28.7109375" style="4" customWidth="1"/>
    <col min="2059" max="2059" width="20.42578125" style="4" customWidth="1"/>
    <col min="2060" max="2304" width="11.42578125" style="4"/>
    <col min="2305" max="2306" width="0" style="4" hidden="1" customWidth="1"/>
    <col min="2307" max="2307" width="4.28515625" style="4" customWidth="1"/>
    <col min="2308" max="2308" width="44.5703125" style="4" customWidth="1"/>
    <col min="2309" max="2309" width="0" style="4" hidden="1" customWidth="1"/>
    <col min="2310" max="2310" width="33" style="4" customWidth="1"/>
    <col min="2311" max="2311" width="3.7109375" style="4" customWidth="1"/>
    <col min="2312" max="2312" width="34.5703125" style="4" customWidth="1"/>
    <col min="2313" max="2313" width="16.7109375" style="4" bestFit="1" customWidth="1"/>
    <col min="2314" max="2314" width="28.7109375" style="4" customWidth="1"/>
    <col min="2315" max="2315" width="20.42578125" style="4" customWidth="1"/>
    <col min="2316" max="2560" width="11.42578125" style="4"/>
    <col min="2561" max="2562" width="0" style="4" hidden="1" customWidth="1"/>
    <col min="2563" max="2563" width="4.28515625" style="4" customWidth="1"/>
    <col min="2564" max="2564" width="44.5703125" style="4" customWidth="1"/>
    <col min="2565" max="2565" width="0" style="4" hidden="1" customWidth="1"/>
    <col min="2566" max="2566" width="33" style="4" customWidth="1"/>
    <col min="2567" max="2567" width="3.7109375" style="4" customWidth="1"/>
    <col min="2568" max="2568" width="34.5703125" style="4" customWidth="1"/>
    <col min="2569" max="2569" width="16.7109375" style="4" bestFit="1" customWidth="1"/>
    <col min="2570" max="2570" width="28.7109375" style="4" customWidth="1"/>
    <col min="2571" max="2571" width="20.42578125" style="4" customWidth="1"/>
    <col min="2572" max="2816" width="11.42578125" style="4"/>
    <col min="2817" max="2818" width="0" style="4" hidden="1" customWidth="1"/>
    <col min="2819" max="2819" width="4.28515625" style="4" customWidth="1"/>
    <col min="2820" max="2820" width="44.5703125" style="4" customWidth="1"/>
    <col min="2821" max="2821" width="0" style="4" hidden="1" customWidth="1"/>
    <col min="2822" max="2822" width="33" style="4" customWidth="1"/>
    <col min="2823" max="2823" width="3.7109375" style="4" customWidth="1"/>
    <col min="2824" max="2824" width="34.5703125" style="4" customWidth="1"/>
    <col min="2825" max="2825" width="16.7109375" style="4" bestFit="1" customWidth="1"/>
    <col min="2826" max="2826" width="28.7109375" style="4" customWidth="1"/>
    <col min="2827" max="2827" width="20.42578125" style="4" customWidth="1"/>
    <col min="2828" max="3072" width="11.42578125" style="4"/>
    <col min="3073" max="3074" width="0" style="4" hidden="1" customWidth="1"/>
    <col min="3075" max="3075" width="4.28515625" style="4" customWidth="1"/>
    <col min="3076" max="3076" width="44.5703125" style="4" customWidth="1"/>
    <col min="3077" max="3077" width="0" style="4" hidden="1" customWidth="1"/>
    <col min="3078" max="3078" width="33" style="4" customWidth="1"/>
    <col min="3079" max="3079" width="3.7109375" style="4" customWidth="1"/>
    <col min="3080" max="3080" width="34.5703125" style="4" customWidth="1"/>
    <col min="3081" max="3081" width="16.7109375" style="4" bestFit="1" customWidth="1"/>
    <col min="3082" max="3082" width="28.7109375" style="4" customWidth="1"/>
    <col min="3083" max="3083" width="20.42578125" style="4" customWidth="1"/>
    <col min="3084" max="3328" width="11.42578125" style="4"/>
    <col min="3329" max="3330" width="0" style="4" hidden="1" customWidth="1"/>
    <col min="3331" max="3331" width="4.28515625" style="4" customWidth="1"/>
    <col min="3332" max="3332" width="44.5703125" style="4" customWidth="1"/>
    <col min="3333" max="3333" width="0" style="4" hidden="1" customWidth="1"/>
    <col min="3334" max="3334" width="33" style="4" customWidth="1"/>
    <col min="3335" max="3335" width="3.7109375" style="4" customWidth="1"/>
    <col min="3336" max="3336" width="34.5703125" style="4" customWidth="1"/>
    <col min="3337" max="3337" width="16.7109375" style="4" bestFit="1" customWidth="1"/>
    <col min="3338" max="3338" width="28.7109375" style="4" customWidth="1"/>
    <col min="3339" max="3339" width="20.42578125" style="4" customWidth="1"/>
    <col min="3340" max="3584" width="11.42578125" style="4"/>
    <col min="3585" max="3586" width="0" style="4" hidden="1" customWidth="1"/>
    <col min="3587" max="3587" width="4.28515625" style="4" customWidth="1"/>
    <col min="3588" max="3588" width="44.5703125" style="4" customWidth="1"/>
    <col min="3589" max="3589" width="0" style="4" hidden="1" customWidth="1"/>
    <col min="3590" max="3590" width="33" style="4" customWidth="1"/>
    <col min="3591" max="3591" width="3.7109375" style="4" customWidth="1"/>
    <col min="3592" max="3592" width="34.5703125" style="4" customWidth="1"/>
    <col min="3593" max="3593" width="16.7109375" style="4" bestFit="1" customWidth="1"/>
    <col min="3594" max="3594" width="28.7109375" style="4" customWidth="1"/>
    <col min="3595" max="3595" width="20.42578125" style="4" customWidth="1"/>
    <col min="3596" max="3840" width="11.42578125" style="4"/>
    <col min="3841" max="3842" width="0" style="4" hidden="1" customWidth="1"/>
    <col min="3843" max="3843" width="4.28515625" style="4" customWidth="1"/>
    <col min="3844" max="3844" width="44.5703125" style="4" customWidth="1"/>
    <col min="3845" max="3845" width="0" style="4" hidden="1" customWidth="1"/>
    <col min="3846" max="3846" width="33" style="4" customWidth="1"/>
    <col min="3847" max="3847" width="3.7109375" style="4" customWidth="1"/>
    <col min="3848" max="3848" width="34.5703125" style="4" customWidth="1"/>
    <col min="3849" max="3849" width="16.7109375" style="4" bestFit="1" customWidth="1"/>
    <col min="3850" max="3850" width="28.7109375" style="4" customWidth="1"/>
    <col min="3851" max="3851" width="20.42578125" style="4" customWidth="1"/>
    <col min="3852" max="4096" width="11.42578125" style="4"/>
    <col min="4097" max="4098" width="0" style="4" hidden="1" customWidth="1"/>
    <col min="4099" max="4099" width="4.28515625" style="4" customWidth="1"/>
    <col min="4100" max="4100" width="44.5703125" style="4" customWidth="1"/>
    <col min="4101" max="4101" width="0" style="4" hidden="1" customWidth="1"/>
    <col min="4102" max="4102" width="33" style="4" customWidth="1"/>
    <col min="4103" max="4103" width="3.7109375" style="4" customWidth="1"/>
    <col min="4104" max="4104" width="34.5703125" style="4" customWidth="1"/>
    <col min="4105" max="4105" width="16.7109375" style="4" bestFit="1" customWidth="1"/>
    <col min="4106" max="4106" width="28.7109375" style="4" customWidth="1"/>
    <col min="4107" max="4107" width="20.42578125" style="4" customWidth="1"/>
    <col min="4108" max="4352" width="11.42578125" style="4"/>
    <col min="4353" max="4354" width="0" style="4" hidden="1" customWidth="1"/>
    <col min="4355" max="4355" width="4.28515625" style="4" customWidth="1"/>
    <col min="4356" max="4356" width="44.5703125" style="4" customWidth="1"/>
    <col min="4357" max="4357" width="0" style="4" hidden="1" customWidth="1"/>
    <col min="4358" max="4358" width="33" style="4" customWidth="1"/>
    <col min="4359" max="4359" width="3.7109375" style="4" customWidth="1"/>
    <col min="4360" max="4360" width="34.5703125" style="4" customWidth="1"/>
    <col min="4361" max="4361" width="16.7109375" style="4" bestFit="1" customWidth="1"/>
    <col min="4362" max="4362" width="28.7109375" style="4" customWidth="1"/>
    <col min="4363" max="4363" width="20.42578125" style="4" customWidth="1"/>
    <col min="4364" max="4608" width="11.42578125" style="4"/>
    <col min="4609" max="4610" width="0" style="4" hidden="1" customWidth="1"/>
    <col min="4611" max="4611" width="4.28515625" style="4" customWidth="1"/>
    <col min="4612" max="4612" width="44.5703125" style="4" customWidth="1"/>
    <col min="4613" max="4613" width="0" style="4" hidden="1" customWidth="1"/>
    <col min="4614" max="4614" width="33" style="4" customWidth="1"/>
    <col min="4615" max="4615" width="3.7109375" style="4" customWidth="1"/>
    <col min="4616" max="4616" width="34.5703125" style="4" customWidth="1"/>
    <col min="4617" max="4617" width="16.7109375" style="4" bestFit="1" customWidth="1"/>
    <col min="4618" max="4618" width="28.7109375" style="4" customWidth="1"/>
    <col min="4619" max="4619" width="20.42578125" style="4" customWidth="1"/>
    <col min="4620" max="4864" width="11.42578125" style="4"/>
    <col min="4865" max="4866" width="0" style="4" hidden="1" customWidth="1"/>
    <col min="4867" max="4867" width="4.28515625" style="4" customWidth="1"/>
    <col min="4868" max="4868" width="44.5703125" style="4" customWidth="1"/>
    <col min="4869" max="4869" width="0" style="4" hidden="1" customWidth="1"/>
    <col min="4870" max="4870" width="33" style="4" customWidth="1"/>
    <col min="4871" max="4871" width="3.7109375" style="4" customWidth="1"/>
    <col min="4872" max="4872" width="34.5703125" style="4" customWidth="1"/>
    <col min="4873" max="4873" width="16.7109375" style="4" bestFit="1" customWidth="1"/>
    <col min="4874" max="4874" width="28.7109375" style="4" customWidth="1"/>
    <col min="4875" max="4875" width="20.42578125" style="4" customWidth="1"/>
    <col min="4876" max="5120" width="11.42578125" style="4"/>
    <col min="5121" max="5122" width="0" style="4" hidden="1" customWidth="1"/>
    <col min="5123" max="5123" width="4.28515625" style="4" customWidth="1"/>
    <col min="5124" max="5124" width="44.5703125" style="4" customWidth="1"/>
    <col min="5125" max="5125" width="0" style="4" hidden="1" customWidth="1"/>
    <col min="5126" max="5126" width="33" style="4" customWidth="1"/>
    <col min="5127" max="5127" width="3.7109375" style="4" customWidth="1"/>
    <col min="5128" max="5128" width="34.5703125" style="4" customWidth="1"/>
    <col min="5129" max="5129" width="16.7109375" style="4" bestFit="1" customWidth="1"/>
    <col min="5130" max="5130" width="28.7109375" style="4" customWidth="1"/>
    <col min="5131" max="5131" width="20.42578125" style="4" customWidth="1"/>
    <col min="5132" max="5376" width="11.42578125" style="4"/>
    <col min="5377" max="5378" width="0" style="4" hidden="1" customWidth="1"/>
    <col min="5379" max="5379" width="4.28515625" style="4" customWidth="1"/>
    <col min="5380" max="5380" width="44.5703125" style="4" customWidth="1"/>
    <col min="5381" max="5381" width="0" style="4" hidden="1" customWidth="1"/>
    <col min="5382" max="5382" width="33" style="4" customWidth="1"/>
    <col min="5383" max="5383" width="3.7109375" style="4" customWidth="1"/>
    <col min="5384" max="5384" width="34.5703125" style="4" customWidth="1"/>
    <col min="5385" max="5385" width="16.7109375" style="4" bestFit="1" customWidth="1"/>
    <col min="5386" max="5386" width="28.7109375" style="4" customWidth="1"/>
    <col min="5387" max="5387" width="20.42578125" style="4" customWidth="1"/>
    <col min="5388" max="5632" width="11.42578125" style="4"/>
    <col min="5633" max="5634" width="0" style="4" hidden="1" customWidth="1"/>
    <col min="5635" max="5635" width="4.28515625" style="4" customWidth="1"/>
    <col min="5636" max="5636" width="44.5703125" style="4" customWidth="1"/>
    <col min="5637" max="5637" width="0" style="4" hidden="1" customWidth="1"/>
    <col min="5638" max="5638" width="33" style="4" customWidth="1"/>
    <col min="5639" max="5639" width="3.7109375" style="4" customWidth="1"/>
    <col min="5640" max="5640" width="34.5703125" style="4" customWidth="1"/>
    <col min="5641" max="5641" width="16.7109375" style="4" bestFit="1" customWidth="1"/>
    <col min="5642" max="5642" width="28.7109375" style="4" customWidth="1"/>
    <col min="5643" max="5643" width="20.42578125" style="4" customWidth="1"/>
    <col min="5644" max="5888" width="11.42578125" style="4"/>
    <col min="5889" max="5890" width="0" style="4" hidden="1" customWidth="1"/>
    <col min="5891" max="5891" width="4.28515625" style="4" customWidth="1"/>
    <col min="5892" max="5892" width="44.5703125" style="4" customWidth="1"/>
    <col min="5893" max="5893" width="0" style="4" hidden="1" customWidth="1"/>
    <col min="5894" max="5894" width="33" style="4" customWidth="1"/>
    <col min="5895" max="5895" width="3.7109375" style="4" customWidth="1"/>
    <col min="5896" max="5896" width="34.5703125" style="4" customWidth="1"/>
    <col min="5897" max="5897" width="16.7109375" style="4" bestFit="1" customWidth="1"/>
    <col min="5898" max="5898" width="28.7109375" style="4" customWidth="1"/>
    <col min="5899" max="5899" width="20.42578125" style="4" customWidth="1"/>
    <col min="5900" max="6144" width="11.42578125" style="4"/>
    <col min="6145" max="6146" width="0" style="4" hidden="1" customWidth="1"/>
    <col min="6147" max="6147" width="4.28515625" style="4" customWidth="1"/>
    <col min="6148" max="6148" width="44.5703125" style="4" customWidth="1"/>
    <col min="6149" max="6149" width="0" style="4" hidden="1" customWidth="1"/>
    <col min="6150" max="6150" width="33" style="4" customWidth="1"/>
    <col min="6151" max="6151" width="3.7109375" style="4" customWidth="1"/>
    <col min="6152" max="6152" width="34.5703125" style="4" customWidth="1"/>
    <col min="6153" max="6153" width="16.7109375" style="4" bestFit="1" customWidth="1"/>
    <col min="6154" max="6154" width="28.7109375" style="4" customWidth="1"/>
    <col min="6155" max="6155" width="20.42578125" style="4" customWidth="1"/>
    <col min="6156" max="6400" width="11.42578125" style="4"/>
    <col min="6401" max="6402" width="0" style="4" hidden="1" customWidth="1"/>
    <col min="6403" max="6403" width="4.28515625" style="4" customWidth="1"/>
    <col min="6404" max="6404" width="44.5703125" style="4" customWidth="1"/>
    <col min="6405" max="6405" width="0" style="4" hidden="1" customWidth="1"/>
    <col min="6406" max="6406" width="33" style="4" customWidth="1"/>
    <col min="6407" max="6407" width="3.7109375" style="4" customWidth="1"/>
    <col min="6408" max="6408" width="34.5703125" style="4" customWidth="1"/>
    <col min="6409" max="6409" width="16.7109375" style="4" bestFit="1" customWidth="1"/>
    <col min="6410" max="6410" width="28.7109375" style="4" customWidth="1"/>
    <col min="6411" max="6411" width="20.42578125" style="4" customWidth="1"/>
    <col min="6412" max="6656" width="11.42578125" style="4"/>
    <col min="6657" max="6658" width="0" style="4" hidden="1" customWidth="1"/>
    <col min="6659" max="6659" width="4.28515625" style="4" customWidth="1"/>
    <col min="6660" max="6660" width="44.5703125" style="4" customWidth="1"/>
    <col min="6661" max="6661" width="0" style="4" hidden="1" customWidth="1"/>
    <col min="6662" max="6662" width="33" style="4" customWidth="1"/>
    <col min="6663" max="6663" width="3.7109375" style="4" customWidth="1"/>
    <col min="6664" max="6664" width="34.5703125" style="4" customWidth="1"/>
    <col min="6665" max="6665" width="16.7109375" style="4" bestFit="1" customWidth="1"/>
    <col min="6666" max="6666" width="28.7109375" style="4" customWidth="1"/>
    <col min="6667" max="6667" width="20.42578125" style="4" customWidth="1"/>
    <col min="6668" max="6912" width="11.42578125" style="4"/>
    <col min="6913" max="6914" width="0" style="4" hidden="1" customWidth="1"/>
    <col min="6915" max="6915" width="4.28515625" style="4" customWidth="1"/>
    <col min="6916" max="6916" width="44.5703125" style="4" customWidth="1"/>
    <col min="6917" max="6917" width="0" style="4" hidden="1" customWidth="1"/>
    <col min="6918" max="6918" width="33" style="4" customWidth="1"/>
    <col min="6919" max="6919" width="3.7109375" style="4" customWidth="1"/>
    <col min="6920" max="6920" width="34.5703125" style="4" customWidth="1"/>
    <col min="6921" max="6921" width="16.7109375" style="4" bestFit="1" customWidth="1"/>
    <col min="6922" max="6922" width="28.7109375" style="4" customWidth="1"/>
    <col min="6923" max="6923" width="20.42578125" style="4" customWidth="1"/>
    <col min="6924" max="7168" width="11.42578125" style="4"/>
    <col min="7169" max="7170" width="0" style="4" hidden="1" customWidth="1"/>
    <col min="7171" max="7171" width="4.28515625" style="4" customWidth="1"/>
    <col min="7172" max="7172" width="44.5703125" style="4" customWidth="1"/>
    <col min="7173" max="7173" width="0" style="4" hidden="1" customWidth="1"/>
    <col min="7174" max="7174" width="33" style="4" customWidth="1"/>
    <col min="7175" max="7175" width="3.7109375" style="4" customWidth="1"/>
    <col min="7176" max="7176" width="34.5703125" style="4" customWidth="1"/>
    <col min="7177" max="7177" width="16.7109375" style="4" bestFit="1" customWidth="1"/>
    <col min="7178" max="7178" width="28.7109375" style="4" customWidth="1"/>
    <col min="7179" max="7179" width="20.42578125" style="4" customWidth="1"/>
    <col min="7180" max="7424" width="11.42578125" style="4"/>
    <col min="7425" max="7426" width="0" style="4" hidden="1" customWidth="1"/>
    <col min="7427" max="7427" width="4.28515625" style="4" customWidth="1"/>
    <col min="7428" max="7428" width="44.5703125" style="4" customWidth="1"/>
    <col min="7429" max="7429" width="0" style="4" hidden="1" customWidth="1"/>
    <col min="7430" max="7430" width="33" style="4" customWidth="1"/>
    <col min="7431" max="7431" width="3.7109375" style="4" customWidth="1"/>
    <col min="7432" max="7432" width="34.5703125" style="4" customWidth="1"/>
    <col min="7433" max="7433" width="16.7109375" style="4" bestFit="1" customWidth="1"/>
    <col min="7434" max="7434" width="28.7109375" style="4" customWidth="1"/>
    <col min="7435" max="7435" width="20.42578125" style="4" customWidth="1"/>
    <col min="7436" max="7680" width="11.42578125" style="4"/>
    <col min="7681" max="7682" width="0" style="4" hidden="1" customWidth="1"/>
    <col min="7683" max="7683" width="4.28515625" style="4" customWidth="1"/>
    <col min="7684" max="7684" width="44.5703125" style="4" customWidth="1"/>
    <col min="7685" max="7685" width="0" style="4" hidden="1" customWidth="1"/>
    <col min="7686" max="7686" width="33" style="4" customWidth="1"/>
    <col min="7687" max="7687" width="3.7109375" style="4" customWidth="1"/>
    <col min="7688" max="7688" width="34.5703125" style="4" customWidth="1"/>
    <col min="7689" max="7689" width="16.7109375" style="4" bestFit="1" customWidth="1"/>
    <col min="7690" max="7690" width="28.7109375" style="4" customWidth="1"/>
    <col min="7691" max="7691" width="20.42578125" style="4" customWidth="1"/>
    <col min="7692" max="7936" width="11.42578125" style="4"/>
    <col min="7937" max="7938" width="0" style="4" hidden="1" customWidth="1"/>
    <col min="7939" max="7939" width="4.28515625" style="4" customWidth="1"/>
    <col min="7940" max="7940" width="44.5703125" style="4" customWidth="1"/>
    <col min="7941" max="7941" width="0" style="4" hidden="1" customWidth="1"/>
    <col min="7942" max="7942" width="33" style="4" customWidth="1"/>
    <col min="7943" max="7943" width="3.7109375" style="4" customWidth="1"/>
    <col min="7944" max="7944" width="34.5703125" style="4" customWidth="1"/>
    <col min="7945" max="7945" width="16.7109375" style="4" bestFit="1" customWidth="1"/>
    <col min="7946" max="7946" width="28.7109375" style="4" customWidth="1"/>
    <col min="7947" max="7947" width="20.42578125" style="4" customWidth="1"/>
    <col min="7948" max="8192" width="11.42578125" style="4"/>
    <col min="8193" max="8194" width="0" style="4" hidden="1" customWidth="1"/>
    <col min="8195" max="8195" width="4.28515625" style="4" customWidth="1"/>
    <col min="8196" max="8196" width="44.5703125" style="4" customWidth="1"/>
    <col min="8197" max="8197" width="0" style="4" hidden="1" customWidth="1"/>
    <col min="8198" max="8198" width="33" style="4" customWidth="1"/>
    <col min="8199" max="8199" width="3.7109375" style="4" customWidth="1"/>
    <col min="8200" max="8200" width="34.5703125" style="4" customWidth="1"/>
    <col min="8201" max="8201" width="16.7109375" style="4" bestFit="1" customWidth="1"/>
    <col min="8202" max="8202" width="28.7109375" style="4" customWidth="1"/>
    <col min="8203" max="8203" width="20.42578125" style="4" customWidth="1"/>
    <col min="8204" max="8448" width="11.42578125" style="4"/>
    <col min="8449" max="8450" width="0" style="4" hidden="1" customWidth="1"/>
    <col min="8451" max="8451" width="4.28515625" style="4" customWidth="1"/>
    <col min="8452" max="8452" width="44.5703125" style="4" customWidth="1"/>
    <col min="8453" max="8453" width="0" style="4" hidden="1" customWidth="1"/>
    <col min="8454" max="8454" width="33" style="4" customWidth="1"/>
    <col min="8455" max="8455" width="3.7109375" style="4" customWidth="1"/>
    <col min="8456" max="8456" width="34.5703125" style="4" customWidth="1"/>
    <col min="8457" max="8457" width="16.7109375" style="4" bestFit="1" customWidth="1"/>
    <col min="8458" max="8458" width="28.7109375" style="4" customWidth="1"/>
    <col min="8459" max="8459" width="20.42578125" style="4" customWidth="1"/>
    <col min="8460" max="8704" width="11.42578125" style="4"/>
    <col min="8705" max="8706" width="0" style="4" hidden="1" customWidth="1"/>
    <col min="8707" max="8707" width="4.28515625" style="4" customWidth="1"/>
    <col min="8708" max="8708" width="44.5703125" style="4" customWidth="1"/>
    <col min="8709" max="8709" width="0" style="4" hidden="1" customWidth="1"/>
    <col min="8710" max="8710" width="33" style="4" customWidth="1"/>
    <col min="8711" max="8711" width="3.7109375" style="4" customWidth="1"/>
    <col min="8712" max="8712" width="34.5703125" style="4" customWidth="1"/>
    <col min="8713" max="8713" width="16.7109375" style="4" bestFit="1" customWidth="1"/>
    <col min="8714" max="8714" width="28.7109375" style="4" customWidth="1"/>
    <col min="8715" max="8715" width="20.42578125" style="4" customWidth="1"/>
    <col min="8716" max="8960" width="11.42578125" style="4"/>
    <col min="8961" max="8962" width="0" style="4" hidden="1" customWidth="1"/>
    <col min="8963" max="8963" width="4.28515625" style="4" customWidth="1"/>
    <col min="8964" max="8964" width="44.5703125" style="4" customWidth="1"/>
    <col min="8965" max="8965" width="0" style="4" hidden="1" customWidth="1"/>
    <col min="8966" max="8966" width="33" style="4" customWidth="1"/>
    <col min="8967" max="8967" width="3.7109375" style="4" customWidth="1"/>
    <col min="8968" max="8968" width="34.5703125" style="4" customWidth="1"/>
    <col min="8969" max="8969" width="16.7109375" style="4" bestFit="1" customWidth="1"/>
    <col min="8970" max="8970" width="28.7109375" style="4" customWidth="1"/>
    <col min="8971" max="8971" width="20.42578125" style="4" customWidth="1"/>
    <col min="8972" max="9216" width="11.42578125" style="4"/>
    <col min="9217" max="9218" width="0" style="4" hidden="1" customWidth="1"/>
    <col min="9219" max="9219" width="4.28515625" style="4" customWidth="1"/>
    <col min="9220" max="9220" width="44.5703125" style="4" customWidth="1"/>
    <col min="9221" max="9221" width="0" style="4" hidden="1" customWidth="1"/>
    <col min="9222" max="9222" width="33" style="4" customWidth="1"/>
    <col min="9223" max="9223" width="3.7109375" style="4" customWidth="1"/>
    <col min="9224" max="9224" width="34.5703125" style="4" customWidth="1"/>
    <col min="9225" max="9225" width="16.7109375" style="4" bestFit="1" customWidth="1"/>
    <col min="9226" max="9226" width="28.7109375" style="4" customWidth="1"/>
    <col min="9227" max="9227" width="20.42578125" style="4" customWidth="1"/>
    <col min="9228" max="9472" width="11.42578125" style="4"/>
    <col min="9473" max="9474" width="0" style="4" hidden="1" customWidth="1"/>
    <col min="9475" max="9475" width="4.28515625" style="4" customWidth="1"/>
    <col min="9476" max="9476" width="44.5703125" style="4" customWidth="1"/>
    <col min="9477" max="9477" width="0" style="4" hidden="1" customWidth="1"/>
    <col min="9478" max="9478" width="33" style="4" customWidth="1"/>
    <col min="9479" max="9479" width="3.7109375" style="4" customWidth="1"/>
    <col min="9480" max="9480" width="34.5703125" style="4" customWidth="1"/>
    <col min="9481" max="9481" width="16.7109375" style="4" bestFit="1" customWidth="1"/>
    <col min="9482" max="9482" width="28.7109375" style="4" customWidth="1"/>
    <col min="9483" max="9483" width="20.42578125" style="4" customWidth="1"/>
    <col min="9484" max="9728" width="11.42578125" style="4"/>
    <col min="9729" max="9730" width="0" style="4" hidden="1" customWidth="1"/>
    <col min="9731" max="9731" width="4.28515625" style="4" customWidth="1"/>
    <col min="9732" max="9732" width="44.5703125" style="4" customWidth="1"/>
    <col min="9733" max="9733" width="0" style="4" hidden="1" customWidth="1"/>
    <col min="9734" max="9734" width="33" style="4" customWidth="1"/>
    <col min="9735" max="9735" width="3.7109375" style="4" customWidth="1"/>
    <col min="9736" max="9736" width="34.5703125" style="4" customWidth="1"/>
    <col min="9737" max="9737" width="16.7109375" style="4" bestFit="1" customWidth="1"/>
    <col min="9738" max="9738" width="28.7109375" style="4" customWidth="1"/>
    <col min="9739" max="9739" width="20.42578125" style="4" customWidth="1"/>
    <col min="9740" max="9984" width="11.42578125" style="4"/>
    <col min="9985" max="9986" width="0" style="4" hidden="1" customWidth="1"/>
    <col min="9987" max="9987" width="4.28515625" style="4" customWidth="1"/>
    <col min="9988" max="9988" width="44.5703125" style="4" customWidth="1"/>
    <col min="9989" max="9989" width="0" style="4" hidden="1" customWidth="1"/>
    <col min="9990" max="9990" width="33" style="4" customWidth="1"/>
    <col min="9991" max="9991" width="3.7109375" style="4" customWidth="1"/>
    <col min="9992" max="9992" width="34.5703125" style="4" customWidth="1"/>
    <col min="9993" max="9993" width="16.7109375" style="4" bestFit="1" customWidth="1"/>
    <col min="9994" max="9994" width="28.7109375" style="4" customWidth="1"/>
    <col min="9995" max="9995" width="20.42578125" style="4" customWidth="1"/>
    <col min="9996" max="10240" width="11.42578125" style="4"/>
    <col min="10241" max="10242" width="0" style="4" hidden="1" customWidth="1"/>
    <col min="10243" max="10243" width="4.28515625" style="4" customWidth="1"/>
    <col min="10244" max="10244" width="44.5703125" style="4" customWidth="1"/>
    <col min="10245" max="10245" width="0" style="4" hidden="1" customWidth="1"/>
    <col min="10246" max="10246" width="33" style="4" customWidth="1"/>
    <col min="10247" max="10247" width="3.7109375" style="4" customWidth="1"/>
    <col min="10248" max="10248" width="34.5703125" style="4" customWidth="1"/>
    <col min="10249" max="10249" width="16.7109375" style="4" bestFit="1" customWidth="1"/>
    <col min="10250" max="10250" width="28.7109375" style="4" customWidth="1"/>
    <col min="10251" max="10251" width="20.42578125" style="4" customWidth="1"/>
    <col min="10252" max="10496" width="11.42578125" style="4"/>
    <col min="10497" max="10498" width="0" style="4" hidden="1" customWidth="1"/>
    <col min="10499" max="10499" width="4.28515625" style="4" customWidth="1"/>
    <col min="10500" max="10500" width="44.5703125" style="4" customWidth="1"/>
    <col min="10501" max="10501" width="0" style="4" hidden="1" customWidth="1"/>
    <col min="10502" max="10502" width="33" style="4" customWidth="1"/>
    <col min="10503" max="10503" width="3.7109375" style="4" customWidth="1"/>
    <col min="10504" max="10504" width="34.5703125" style="4" customWidth="1"/>
    <col min="10505" max="10505" width="16.7109375" style="4" bestFit="1" customWidth="1"/>
    <col min="10506" max="10506" width="28.7109375" style="4" customWidth="1"/>
    <col min="10507" max="10507" width="20.42578125" style="4" customWidth="1"/>
    <col min="10508" max="10752" width="11.42578125" style="4"/>
    <col min="10753" max="10754" width="0" style="4" hidden="1" customWidth="1"/>
    <col min="10755" max="10755" width="4.28515625" style="4" customWidth="1"/>
    <col min="10756" max="10756" width="44.5703125" style="4" customWidth="1"/>
    <col min="10757" max="10757" width="0" style="4" hidden="1" customWidth="1"/>
    <col min="10758" max="10758" width="33" style="4" customWidth="1"/>
    <col min="10759" max="10759" width="3.7109375" style="4" customWidth="1"/>
    <col min="10760" max="10760" width="34.5703125" style="4" customWidth="1"/>
    <col min="10761" max="10761" width="16.7109375" style="4" bestFit="1" customWidth="1"/>
    <col min="10762" max="10762" width="28.7109375" style="4" customWidth="1"/>
    <col min="10763" max="10763" width="20.42578125" style="4" customWidth="1"/>
    <col min="10764" max="11008" width="11.42578125" style="4"/>
    <col min="11009" max="11010" width="0" style="4" hidden="1" customWidth="1"/>
    <col min="11011" max="11011" width="4.28515625" style="4" customWidth="1"/>
    <col min="11012" max="11012" width="44.5703125" style="4" customWidth="1"/>
    <col min="11013" max="11013" width="0" style="4" hidden="1" customWidth="1"/>
    <col min="11014" max="11014" width="33" style="4" customWidth="1"/>
    <col min="11015" max="11015" width="3.7109375" style="4" customWidth="1"/>
    <col min="11016" max="11016" width="34.5703125" style="4" customWidth="1"/>
    <col min="11017" max="11017" width="16.7109375" style="4" bestFit="1" customWidth="1"/>
    <col min="11018" max="11018" width="28.7109375" style="4" customWidth="1"/>
    <col min="11019" max="11019" width="20.42578125" style="4" customWidth="1"/>
    <col min="11020" max="11264" width="11.42578125" style="4"/>
    <col min="11265" max="11266" width="0" style="4" hidden="1" customWidth="1"/>
    <col min="11267" max="11267" width="4.28515625" style="4" customWidth="1"/>
    <col min="11268" max="11268" width="44.5703125" style="4" customWidth="1"/>
    <col min="11269" max="11269" width="0" style="4" hidden="1" customWidth="1"/>
    <col min="11270" max="11270" width="33" style="4" customWidth="1"/>
    <col min="11271" max="11271" width="3.7109375" style="4" customWidth="1"/>
    <col min="11272" max="11272" width="34.5703125" style="4" customWidth="1"/>
    <col min="11273" max="11273" width="16.7109375" style="4" bestFit="1" customWidth="1"/>
    <col min="11274" max="11274" width="28.7109375" style="4" customWidth="1"/>
    <col min="11275" max="11275" width="20.42578125" style="4" customWidth="1"/>
    <col min="11276" max="11520" width="11.42578125" style="4"/>
    <col min="11521" max="11522" width="0" style="4" hidden="1" customWidth="1"/>
    <col min="11523" max="11523" width="4.28515625" style="4" customWidth="1"/>
    <col min="11524" max="11524" width="44.5703125" style="4" customWidth="1"/>
    <col min="11525" max="11525" width="0" style="4" hidden="1" customWidth="1"/>
    <col min="11526" max="11526" width="33" style="4" customWidth="1"/>
    <col min="11527" max="11527" width="3.7109375" style="4" customWidth="1"/>
    <col min="11528" max="11528" width="34.5703125" style="4" customWidth="1"/>
    <col min="11529" max="11529" width="16.7109375" style="4" bestFit="1" customWidth="1"/>
    <col min="11530" max="11530" width="28.7109375" style="4" customWidth="1"/>
    <col min="11531" max="11531" width="20.42578125" style="4" customWidth="1"/>
    <col min="11532" max="11776" width="11.42578125" style="4"/>
    <col min="11777" max="11778" width="0" style="4" hidden="1" customWidth="1"/>
    <col min="11779" max="11779" width="4.28515625" style="4" customWidth="1"/>
    <col min="11780" max="11780" width="44.5703125" style="4" customWidth="1"/>
    <col min="11781" max="11781" width="0" style="4" hidden="1" customWidth="1"/>
    <col min="11782" max="11782" width="33" style="4" customWidth="1"/>
    <col min="11783" max="11783" width="3.7109375" style="4" customWidth="1"/>
    <col min="11784" max="11784" width="34.5703125" style="4" customWidth="1"/>
    <col min="11785" max="11785" width="16.7109375" style="4" bestFit="1" customWidth="1"/>
    <col min="11786" max="11786" width="28.7109375" style="4" customWidth="1"/>
    <col min="11787" max="11787" width="20.42578125" style="4" customWidth="1"/>
    <col min="11788" max="12032" width="11.42578125" style="4"/>
    <col min="12033" max="12034" width="0" style="4" hidden="1" customWidth="1"/>
    <col min="12035" max="12035" width="4.28515625" style="4" customWidth="1"/>
    <col min="12036" max="12036" width="44.5703125" style="4" customWidth="1"/>
    <col min="12037" max="12037" width="0" style="4" hidden="1" customWidth="1"/>
    <col min="12038" max="12038" width="33" style="4" customWidth="1"/>
    <col min="12039" max="12039" width="3.7109375" style="4" customWidth="1"/>
    <col min="12040" max="12040" width="34.5703125" style="4" customWidth="1"/>
    <col min="12041" max="12041" width="16.7109375" style="4" bestFit="1" customWidth="1"/>
    <col min="12042" max="12042" width="28.7109375" style="4" customWidth="1"/>
    <col min="12043" max="12043" width="20.42578125" style="4" customWidth="1"/>
    <col min="12044" max="12288" width="11.42578125" style="4"/>
    <col min="12289" max="12290" width="0" style="4" hidden="1" customWidth="1"/>
    <col min="12291" max="12291" width="4.28515625" style="4" customWidth="1"/>
    <col min="12292" max="12292" width="44.5703125" style="4" customWidth="1"/>
    <col min="12293" max="12293" width="0" style="4" hidden="1" customWidth="1"/>
    <col min="12294" max="12294" width="33" style="4" customWidth="1"/>
    <col min="12295" max="12295" width="3.7109375" style="4" customWidth="1"/>
    <col min="12296" max="12296" width="34.5703125" style="4" customWidth="1"/>
    <col min="12297" max="12297" width="16.7109375" style="4" bestFit="1" customWidth="1"/>
    <col min="12298" max="12298" width="28.7109375" style="4" customWidth="1"/>
    <col min="12299" max="12299" width="20.42578125" style="4" customWidth="1"/>
    <col min="12300" max="12544" width="11.42578125" style="4"/>
    <col min="12545" max="12546" width="0" style="4" hidden="1" customWidth="1"/>
    <col min="12547" max="12547" width="4.28515625" style="4" customWidth="1"/>
    <col min="12548" max="12548" width="44.5703125" style="4" customWidth="1"/>
    <col min="12549" max="12549" width="0" style="4" hidden="1" customWidth="1"/>
    <col min="12550" max="12550" width="33" style="4" customWidth="1"/>
    <col min="12551" max="12551" width="3.7109375" style="4" customWidth="1"/>
    <col min="12552" max="12552" width="34.5703125" style="4" customWidth="1"/>
    <col min="12553" max="12553" width="16.7109375" style="4" bestFit="1" customWidth="1"/>
    <col min="12554" max="12554" width="28.7109375" style="4" customWidth="1"/>
    <col min="12555" max="12555" width="20.42578125" style="4" customWidth="1"/>
    <col min="12556" max="12800" width="11.42578125" style="4"/>
    <col min="12801" max="12802" width="0" style="4" hidden="1" customWidth="1"/>
    <col min="12803" max="12803" width="4.28515625" style="4" customWidth="1"/>
    <col min="12804" max="12804" width="44.5703125" style="4" customWidth="1"/>
    <col min="12805" max="12805" width="0" style="4" hidden="1" customWidth="1"/>
    <col min="12806" max="12806" width="33" style="4" customWidth="1"/>
    <col min="12807" max="12807" width="3.7109375" style="4" customWidth="1"/>
    <col min="12808" max="12808" width="34.5703125" style="4" customWidth="1"/>
    <col min="12809" max="12809" width="16.7109375" style="4" bestFit="1" customWidth="1"/>
    <col min="12810" max="12810" width="28.7109375" style="4" customWidth="1"/>
    <col min="12811" max="12811" width="20.42578125" style="4" customWidth="1"/>
    <col min="12812" max="13056" width="11.42578125" style="4"/>
    <col min="13057" max="13058" width="0" style="4" hidden="1" customWidth="1"/>
    <col min="13059" max="13059" width="4.28515625" style="4" customWidth="1"/>
    <col min="13060" max="13060" width="44.5703125" style="4" customWidth="1"/>
    <col min="13061" max="13061" width="0" style="4" hidden="1" customWidth="1"/>
    <col min="13062" max="13062" width="33" style="4" customWidth="1"/>
    <col min="13063" max="13063" width="3.7109375" style="4" customWidth="1"/>
    <col min="13064" max="13064" width="34.5703125" style="4" customWidth="1"/>
    <col min="13065" max="13065" width="16.7109375" style="4" bestFit="1" customWidth="1"/>
    <col min="13066" max="13066" width="28.7109375" style="4" customWidth="1"/>
    <col min="13067" max="13067" width="20.42578125" style="4" customWidth="1"/>
    <col min="13068" max="13312" width="11.42578125" style="4"/>
    <col min="13313" max="13314" width="0" style="4" hidden="1" customWidth="1"/>
    <col min="13315" max="13315" width="4.28515625" style="4" customWidth="1"/>
    <col min="13316" max="13316" width="44.5703125" style="4" customWidth="1"/>
    <col min="13317" max="13317" width="0" style="4" hidden="1" customWidth="1"/>
    <col min="13318" max="13318" width="33" style="4" customWidth="1"/>
    <col min="13319" max="13319" width="3.7109375" style="4" customWidth="1"/>
    <col min="13320" max="13320" width="34.5703125" style="4" customWidth="1"/>
    <col min="13321" max="13321" width="16.7109375" style="4" bestFit="1" customWidth="1"/>
    <col min="13322" max="13322" width="28.7109375" style="4" customWidth="1"/>
    <col min="13323" max="13323" width="20.42578125" style="4" customWidth="1"/>
    <col min="13324" max="13568" width="11.42578125" style="4"/>
    <col min="13569" max="13570" width="0" style="4" hidden="1" customWidth="1"/>
    <col min="13571" max="13571" width="4.28515625" style="4" customWidth="1"/>
    <col min="13572" max="13572" width="44.5703125" style="4" customWidth="1"/>
    <col min="13573" max="13573" width="0" style="4" hidden="1" customWidth="1"/>
    <col min="13574" max="13574" width="33" style="4" customWidth="1"/>
    <col min="13575" max="13575" width="3.7109375" style="4" customWidth="1"/>
    <col min="13576" max="13576" width="34.5703125" style="4" customWidth="1"/>
    <col min="13577" max="13577" width="16.7109375" style="4" bestFit="1" customWidth="1"/>
    <col min="13578" max="13578" width="28.7109375" style="4" customWidth="1"/>
    <col min="13579" max="13579" width="20.42578125" style="4" customWidth="1"/>
    <col min="13580" max="13824" width="11.42578125" style="4"/>
    <col min="13825" max="13826" width="0" style="4" hidden="1" customWidth="1"/>
    <col min="13827" max="13827" width="4.28515625" style="4" customWidth="1"/>
    <col min="13828" max="13828" width="44.5703125" style="4" customWidth="1"/>
    <col min="13829" max="13829" width="0" style="4" hidden="1" customWidth="1"/>
    <col min="13830" max="13830" width="33" style="4" customWidth="1"/>
    <col min="13831" max="13831" width="3.7109375" style="4" customWidth="1"/>
    <col min="13832" max="13832" width="34.5703125" style="4" customWidth="1"/>
    <col min="13833" max="13833" width="16.7109375" style="4" bestFit="1" customWidth="1"/>
    <col min="13834" max="13834" width="28.7109375" style="4" customWidth="1"/>
    <col min="13835" max="13835" width="20.42578125" style="4" customWidth="1"/>
    <col min="13836" max="14080" width="11.42578125" style="4"/>
    <col min="14081" max="14082" width="0" style="4" hidden="1" customWidth="1"/>
    <col min="14083" max="14083" width="4.28515625" style="4" customWidth="1"/>
    <col min="14084" max="14084" width="44.5703125" style="4" customWidth="1"/>
    <col min="14085" max="14085" width="0" style="4" hidden="1" customWidth="1"/>
    <col min="14086" max="14086" width="33" style="4" customWidth="1"/>
    <col min="14087" max="14087" width="3.7109375" style="4" customWidth="1"/>
    <col min="14088" max="14088" width="34.5703125" style="4" customWidth="1"/>
    <col min="14089" max="14089" width="16.7109375" style="4" bestFit="1" customWidth="1"/>
    <col min="14090" max="14090" width="28.7109375" style="4" customWidth="1"/>
    <col min="14091" max="14091" width="20.42578125" style="4" customWidth="1"/>
    <col min="14092" max="14336" width="11.42578125" style="4"/>
    <col min="14337" max="14338" width="0" style="4" hidden="1" customWidth="1"/>
    <col min="14339" max="14339" width="4.28515625" style="4" customWidth="1"/>
    <col min="14340" max="14340" width="44.5703125" style="4" customWidth="1"/>
    <col min="14341" max="14341" width="0" style="4" hidden="1" customWidth="1"/>
    <col min="14342" max="14342" width="33" style="4" customWidth="1"/>
    <col min="14343" max="14343" width="3.7109375" style="4" customWidth="1"/>
    <col min="14344" max="14344" width="34.5703125" style="4" customWidth="1"/>
    <col min="14345" max="14345" width="16.7109375" style="4" bestFit="1" customWidth="1"/>
    <col min="14346" max="14346" width="28.7109375" style="4" customWidth="1"/>
    <col min="14347" max="14347" width="20.42578125" style="4" customWidth="1"/>
    <col min="14348" max="14592" width="11.42578125" style="4"/>
    <col min="14593" max="14594" width="0" style="4" hidden="1" customWidth="1"/>
    <col min="14595" max="14595" width="4.28515625" style="4" customWidth="1"/>
    <col min="14596" max="14596" width="44.5703125" style="4" customWidth="1"/>
    <col min="14597" max="14597" width="0" style="4" hidden="1" customWidth="1"/>
    <col min="14598" max="14598" width="33" style="4" customWidth="1"/>
    <col min="14599" max="14599" width="3.7109375" style="4" customWidth="1"/>
    <col min="14600" max="14600" width="34.5703125" style="4" customWidth="1"/>
    <col min="14601" max="14601" width="16.7109375" style="4" bestFit="1" customWidth="1"/>
    <col min="14602" max="14602" width="28.7109375" style="4" customWidth="1"/>
    <col min="14603" max="14603" width="20.42578125" style="4" customWidth="1"/>
    <col min="14604" max="14848" width="11.42578125" style="4"/>
    <col min="14849" max="14850" width="0" style="4" hidden="1" customWidth="1"/>
    <col min="14851" max="14851" width="4.28515625" style="4" customWidth="1"/>
    <col min="14852" max="14852" width="44.5703125" style="4" customWidth="1"/>
    <col min="14853" max="14853" width="0" style="4" hidden="1" customWidth="1"/>
    <col min="14854" max="14854" width="33" style="4" customWidth="1"/>
    <col min="14855" max="14855" width="3.7109375" style="4" customWidth="1"/>
    <col min="14856" max="14856" width="34.5703125" style="4" customWidth="1"/>
    <col min="14857" max="14857" width="16.7109375" style="4" bestFit="1" customWidth="1"/>
    <col min="14858" max="14858" width="28.7109375" style="4" customWidth="1"/>
    <col min="14859" max="14859" width="20.42578125" style="4" customWidth="1"/>
    <col min="14860" max="15104" width="11.42578125" style="4"/>
    <col min="15105" max="15106" width="0" style="4" hidden="1" customWidth="1"/>
    <col min="15107" max="15107" width="4.28515625" style="4" customWidth="1"/>
    <col min="15108" max="15108" width="44.5703125" style="4" customWidth="1"/>
    <col min="15109" max="15109" width="0" style="4" hidden="1" customWidth="1"/>
    <col min="15110" max="15110" width="33" style="4" customWidth="1"/>
    <col min="15111" max="15111" width="3.7109375" style="4" customWidth="1"/>
    <col min="15112" max="15112" width="34.5703125" style="4" customWidth="1"/>
    <col min="15113" max="15113" width="16.7109375" style="4" bestFit="1" customWidth="1"/>
    <col min="15114" max="15114" width="28.7109375" style="4" customWidth="1"/>
    <col min="15115" max="15115" width="20.42578125" style="4" customWidth="1"/>
    <col min="15116" max="15360" width="11.42578125" style="4"/>
    <col min="15361" max="15362" width="0" style="4" hidden="1" customWidth="1"/>
    <col min="15363" max="15363" width="4.28515625" style="4" customWidth="1"/>
    <col min="15364" max="15364" width="44.5703125" style="4" customWidth="1"/>
    <col min="15365" max="15365" width="0" style="4" hidden="1" customWidth="1"/>
    <col min="15366" max="15366" width="33" style="4" customWidth="1"/>
    <col min="15367" max="15367" width="3.7109375" style="4" customWidth="1"/>
    <col min="15368" max="15368" width="34.5703125" style="4" customWidth="1"/>
    <col min="15369" max="15369" width="16.7109375" style="4" bestFit="1" customWidth="1"/>
    <col min="15370" max="15370" width="28.7109375" style="4" customWidth="1"/>
    <col min="15371" max="15371" width="20.42578125" style="4" customWidth="1"/>
    <col min="15372" max="15616" width="11.42578125" style="4"/>
    <col min="15617" max="15618" width="0" style="4" hidden="1" customWidth="1"/>
    <col min="15619" max="15619" width="4.28515625" style="4" customWidth="1"/>
    <col min="15620" max="15620" width="44.5703125" style="4" customWidth="1"/>
    <col min="15621" max="15621" width="0" style="4" hidden="1" customWidth="1"/>
    <col min="15622" max="15622" width="33" style="4" customWidth="1"/>
    <col min="15623" max="15623" width="3.7109375" style="4" customWidth="1"/>
    <col min="15624" max="15624" width="34.5703125" style="4" customWidth="1"/>
    <col min="15625" max="15625" width="16.7109375" style="4" bestFit="1" customWidth="1"/>
    <col min="15626" max="15626" width="28.7109375" style="4" customWidth="1"/>
    <col min="15627" max="15627" width="20.42578125" style="4" customWidth="1"/>
    <col min="15628" max="15872" width="11.42578125" style="4"/>
    <col min="15873" max="15874" width="0" style="4" hidden="1" customWidth="1"/>
    <col min="15875" max="15875" width="4.28515625" style="4" customWidth="1"/>
    <col min="15876" max="15876" width="44.5703125" style="4" customWidth="1"/>
    <col min="15877" max="15877" width="0" style="4" hidden="1" customWidth="1"/>
    <col min="15878" max="15878" width="33" style="4" customWidth="1"/>
    <col min="15879" max="15879" width="3.7109375" style="4" customWidth="1"/>
    <col min="15880" max="15880" width="34.5703125" style="4" customWidth="1"/>
    <col min="15881" max="15881" width="16.7109375" style="4" bestFit="1" customWidth="1"/>
    <col min="15882" max="15882" width="28.7109375" style="4" customWidth="1"/>
    <col min="15883" max="15883" width="20.42578125" style="4" customWidth="1"/>
    <col min="15884" max="16128" width="11.42578125" style="4"/>
    <col min="16129" max="16130" width="0" style="4" hidden="1" customWidth="1"/>
    <col min="16131" max="16131" width="4.28515625" style="4" customWidth="1"/>
    <col min="16132" max="16132" width="44.5703125" style="4" customWidth="1"/>
    <col min="16133" max="16133" width="0" style="4" hidden="1" customWidth="1"/>
    <col min="16134" max="16134" width="33" style="4" customWidth="1"/>
    <col min="16135" max="16135" width="3.7109375" style="4" customWidth="1"/>
    <col min="16136" max="16136" width="34.5703125" style="4" customWidth="1"/>
    <col min="16137" max="16137" width="16.7109375" style="4" bestFit="1" customWidth="1"/>
    <col min="16138" max="16138" width="28.7109375" style="4" customWidth="1"/>
    <col min="16139" max="16139" width="20.42578125" style="4" customWidth="1"/>
    <col min="16140" max="16384" width="11.42578125" style="4"/>
  </cols>
  <sheetData>
    <row r="1" spans="1:8" x14ac:dyDescent="0.25">
      <c r="D1" s="3"/>
      <c r="E1" s="3"/>
      <c r="F1" s="3"/>
    </row>
    <row r="2" spans="1:8" x14ac:dyDescent="0.25">
      <c r="C2" s="3"/>
      <c r="D2" s="3"/>
      <c r="E2" s="3"/>
      <c r="F2" s="3"/>
    </row>
    <row r="3" spans="1:8" x14ac:dyDescent="0.25">
      <c r="C3" s="3"/>
      <c r="D3" s="3"/>
      <c r="E3" s="3"/>
      <c r="F3" s="3"/>
    </row>
    <row r="4" spans="1:8" x14ac:dyDescent="0.25">
      <c r="C4" s="3"/>
      <c r="D4" s="3"/>
      <c r="E4" s="3"/>
      <c r="F4" s="3"/>
    </row>
    <row r="5" spans="1:8" ht="15.75" x14ac:dyDescent="0.25">
      <c r="C5" s="56"/>
      <c r="D5" s="56"/>
      <c r="E5" s="56"/>
      <c r="F5" s="56"/>
    </row>
    <row r="6" spans="1:8" ht="15.75" x14ac:dyDescent="0.25">
      <c r="C6" s="56" t="str">
        <f>+[1]BC!D5</f>
        <v>Servicio Nacional de Salud</v>
      </c>
      <c r="D6" s="56"/>
      <c r="E6" s="56"/>
      <c r="F6" s="56"/>
    </row>
    <row r="7" spans="1:8" ht="15.75" x14ac:dyDescent="0.25">
      <c r="C7" s="56" t="s">
        <v>0</v>
      </c>
      <c r="D7" s="56"/>
      <c r="E7" s="56"/>
      <c r="F7" s="56"/>
    </row>
    <row r="8" spans="1:8" ht="15.75" x14ac:dyDescent="0.25">
      <c r="C8" s="56" t="s">
        <v>1</v>
      </c>
      <c r="D8" s="56"/>
      <c r="E8" s="56"/>
      <c r="F8" s="56"/>
    </row>
    <row r="9" spans="1:8" ht="15.75" x14ac:dyDescent="0.25">
      <c r="C9" s="56" t="s">
        <v>2</v>
      </c>
      <c r="D9" s="56"/>
      <c r="E9" s="56"/>
      <c r="F9" s="56"/>
    </row>
    <row r="10" spans="1:8" ht="15.75" x14ac:dyDescent="0.25">
      <c r="C10" s="56" t="s">
        <v>3</v>
      </c>
      <c r="D10" s="56"/>
      <c r="E10" s="56"/>
      <c r="F10" s="56"/>
    </row>
    <row r="11" spans="1:8" x14ac:dyDescent="0.25">
      <c r="C11" s="3"/>
      <c r="D11" s="5"/>
      <c r="E11" s="5"/>
      <c r="F11" s="3"/>
    </row>
    <row r="12" spans="1:8" x14ac:dyDescent="0.25">
      <c r="A12" s="1" t="s">
        <v>4</v>
      </c>
      <c r="C12" s="6" t="s">
        <v>5</v>
      </c>
      <c r="D12" s="7"/>
      <c r="E12" s="7"/>
      <c r="F12" s="8"/>
    </row>
    <row r="13" spans="1:8" x14ac:dyDescent="0.25">
      <c r="C13" s="6" t="s">
        <v>6</v>
      </c>
      <c r="D13" s="7"/>
      <c r="E13" s="7"/>
      <c r="F13" s="9"/>
    </row>
    <row r="14" spans="1:8" ht="14.25" customHeight="1" x14ac:dyDescent="0.25">
      <c r="A14" s="1" t="s">
        <v>7</v>
      </c>
      <c r="C14" s="3"/>
      <c r="D14" s="3" t="s">
        <v>8</v>
      </c>
      <c r="E14" s="3"/>
      <c r="F14" s="9">
        <f>+[2]Efectivo!C25</f>
        <v>47677104.960000001</v>
      </c>
    </row>
    <row r="15" spans="1:8" customFormat="1" ht="1.5" hidden="1" customHeight="1" x14ac:dyDescent="0.25">
      <c r="A15" s="10" t="s">
        <v>9</v>
      </c>
      <c r="B15" s="11"/>
      <c r="C15" s="12"/>
      <c r="D15" s="3" t="s">
        <v>10</v>
      </c>
      <c r="E15" s="3"/>
      <c r="F15" s="13"/>
      <c r="G15" s="11"/>
      <c r="H15" s="11"/>
    </row>
    <row r="16" spans="1:8" customFormat="1" hidden="1" x14ac:dyDescent="0.25">
      <c r="A16" s="10" t="s">
        <v>11</v>
      </c>
      <c r="B16" s="11"/>
      <c r="C16" s="12"/>
      <c r="D16" s="3" t="s">
        <v>12</v>
      </c>
      <c r="E16" s="3"/>
      <c r="F16" s="13"/>
      <c r="G16" s="11"/>
      <c r="H16" s="11"/>
    </row>
    <row r="17" spans="1:11" customFormat="1" ht="17.25" customHeight="1" x14ac:dyDescent="0.25">
      <c r="A17" s="10" t="s">
        <v>13</v>
      </c>
      <c r="B17" s="11"/>
      <c r="C17" s="12"/>
      <c r="D17" s="3" t="s">
        <v>14</v>
      </c>
      <c r="E17" s="3"/>
      <c r="F17" s="14">
        <f>+'[2]Cuenta por Cobrar'!B16</f>
        <v>54109041.829999998</v>
      </c>
      <c r="G17" s="15"/>
      <c r="H17" s="16"/>
    </row>
    <row r="18" spans="1:11" x14ac:dyDescent="0.25">
      <c r="A18" s="1" t="s">
        <v>15</v>
      </c>
      <c r="C18" s="3"/>
      <c r="D18" s="3" t="s">
        <v>16</v>
      </c>
      <c r="E18" s="3"/>
      <c r="F18" s="17">
        <f>[2]Inventario!B13</f>
        <v>39767564.829999998</v>
      </c>
      <c r="G18" s="18"/>
    </row>
    <row r="19" spans="1:11" customFormat="1" hidden="1" x14ac:dyDescent="0.25">
      <c r="A19" s="10" t="s">
        <v>17</v>
      </c>
      <c r="B19" s="11"/>
      <c r="C19" s="12"/>
      <c r="D19" s="3" t="s">
        <v>18</v>
      </c>
      <c r="E19" s="3"/>
      <c r="F19" s="14"/>
      <c r="G19" s="19"/>
      <c r="H19" s="11"/>
    </row>
    <row r="20" spans="1:11" customFormat="1" hidden="1" x14ac:dyDescent="0.25">
      <c r="A20" s="10" t="s">
        <v>19</v>
      </c>
      <c r="B20" s="11"/>
      <c r="C20" s="12"/>
      <c r="D20" s="3" t="s">
        <v>20</v>
      </c>
      <c r="E20" s="3"/>
      <c r="F20" s="20"/>
      <c r="G20" s="11"/>
      <c r="H20" s="11"/>
    </row>
    <row r="21" spans="1:11" x14ac:dyDescent="0.25">
      <c r="C21" s="6" t="s">
        <v>21</v>
      </c>
      <c r="D21" s="3"/>
      <c r="E21" s="3"/>
      <c r="F21" s="21">
        <f>+SUM(F14:F18)</f>
        <v>141553711.62</v>
      </c>
    </row>
    <row r="22" spans="1:11" ht="12" customHeight="1" x14ac:dyDescent="0.25">
      <c r="C22" s="6"/>
      <c r="D22" s="3"/>
      <c r="E22" s="3"/>
      <c r="F22" s="22"/>
    </row>
    <row r="23" spans="1:11" ht="18" customHeight="1" x14ac:dyDescent="0.25">
      <c r="C23" s="6" t="s">
        <v>22</v>
      </c>
      <c r="D23" s="3"/>
      <c r="E23" s="3"/>
      <c r="F23" s="9"/>
    </row>
    <row r="24" spans="1:11" customFormat="1" hidden="1" x14ac:dyDescent="0.25">
      <c r="A24" s="10" t="s">
        <v>23</v>
      </c>
      <c r="B24" s="11"/>
      <c r="C24" s="12"/>
      <c r="D24" s="3" t="s">
        <v>24</v>
      </c>
      <c r="E24" s="3"/>
      <c r="F24" s="13"/>
      <c r="G24" s="11"/>
      <c r="H24" s="11"/>
    </row>
    <row r="25" spans="1:11" customFormat="1" hidden="1" x14ac:dyDescent="0.25">
      <c r="A25" s="10" t="s">
        <v>25</v>
      </c>
      <c r="B25" s="11"/>
      <c r="C25" s="12"/>
      <c r="D25" s="23" t="s">
        <v>26</v>
      </c>
      <c r="E25" s="23"/>
      <c r="F25" s="14" t="e">
        <f>#REF!</f>
        <v>#REF!</v>
      </c>
      <c r="G25" s="11"/>
      <c r="H25" s="11"/>
    </row>
    <row r="26" spans="1:11" customFormat="1" hidden="1" x14ac:dyDescent="0.25">
      <c r="A26" s="10" t="s">
        <v>27</v>
      </c>
      <c r="B26" s="11"/>
      <c r="C26" s="12"/>
      <c r="D26" s="23" t="s">
        <v>28</v>
      </c>
      <c r="E26" s="23"/>
      <c r="F26" s="14"/>
      <c r="G26" s="11"/>
      <c r="H26" s="11"/>
    </row>
    <row r="27" spans="1:11" customFormat="1" hidden="1" x14ac:dyDescent="0.25">
      <c r="A27" s="10" t="s">
        <v>29</v>
      </c>
      <c r="B27" s="11"/>
      <c r="C27" s="12"/>
      <c r="D27" s="23" t="s">
        <v>30</v>
      </c>
      <c r="E27" s="23"/>
      <c r="F27" s="14"/>
      <c r="G27" s="11"/>
      <c r="H27" s="11"/>
    </row>
    <row r="28" spans="1:11" hidden="1" x14ac:dyDescent="0.25">
      <c r="A28" s="1" t="s">
        <v>31</v>
      </c>
      <c r="C28" s="3"/>
      <c r="D28" s="23" t="s">
        <v>32</v>
      </c>
      <c r="E28" s="23"/>
      <c r="F28" s="17"/>
      <c r="K28" s="24"/>
    </row>
    <row r="29" spans="1:11" ht="0.75" hidden="1" customHeight="1" x14ac:dyDescent="0.25">
      <c r="A29" s="1" t="s">
        <v>33</v>
      </c>
      <c r="C29" s="3"/>
      <c r="D29" s="23" t="s">
        <v>34</v>
      </c>
      <c r="E29" s="23"/>
      <c r="F29" s="25"/>
      <c r="H29" s="26"/>
      <c r="K29" s="24"/>
    </row>
    <row r="30" spans="1:11" customFormat="1" x14ac:dyDescent="0.25">
      <c r="A30" s="10" t="s">
        <v>35</v>
      </c>
      <c r="B30" s="11"/>
      <c r="C30" s="12"/>
      <c r="D30" s="23" t="s">
        <v>36</v>
      </c>
      <c r="E30" s="23"/>
      <c r="F30" s="27">
        <f>'[2]BALANZA DE COMPROBACION '!D18</f>
        <v>62295512.895999998</v>
      </c>
      <c r="G30" s="2"/>
      <c r="H30" s="2"/>
      <c r="K30" s="28"/>
    </row>
    <row r="31" spans="1:11" x14ac:dyDescent="0.25">
      <c r="C31" s="6" t="s">
        <v>37</v>
      </c>
      <c r="D31" s="3"/>
      <c r="E31" s="3"/>
      <c r="F31" s="21">
        <f>SUM(F30)</f>
        <v>62295512.895999998</v>
      </c>
      <c r="K31" s="24"/>
    </row>
    <row r="32" spans="1:11" ht="14.25" customHeight="1" x14ac:dyDescent="0.25">
      <c r="C32" s="6"/>
      <c r="D32" s="3"/>
      <c r="E32" s="3"/>
      <c r="F32" s="22"/>
      <c r="K32" s="24"/>
    </row>
    <row r="33" spans="1:9" ht="15.75" thickBot="1" x14ac:dyDescent="0.3">
      <c r="C33" s="6" t="s">
        <v>38</v>
      </c>
      <c r="D33" s="3"/>
      <c r="E33" s="3"/>
      <c r="F33" s="29">
        <f>SUM(F31,F21)</f>
        <v>203849224.516</v>
      </c>
    </row>
    <row r="34" spans="1:9" ht="10.5" customHeight="1" thickTop="1" x14ac:dyDescent="0.25">
      <c r="C34" s="3"/>
      <c r="D34" s="3" t="s">
        <v>39</v>
      </c>
      <c r="E34" s="3"/>
      <c r="F34" s="9"/>
    </row>
    <row r="35" spans="1:9" x14ac:dyDescent="0.25">
      <c r="C35" s="6" t="s">
        <v>40</v>
      </c>
      <c r="D35" s="3"/>
      <c r="E35" s="3"/>
      <c r="F35" s="9"/>
    </row>
    <row r="36" spans="1:9" ht="18.75" customHeight="1" x14ac:dyDescent="0.25">
      <c r="C36" s="6" t="s">
        <v>41</v>
      </c>
      <c r="D36" s="3"/>
      <c r="E36" s="3"/>
      <c r="F36" s="30"/>
    </row>
    <row r="37" spans="1:9" customFormat="1" ht="1.5" hidden="1" customHeight="1" x14ac:dyDescent="0.25">
      <c r="A37" s="10" t="s">
        <v>42</v>
      </c>
      <c r="B37" s="11"/>
      <c r="C37" s="12"/>
      <c r="D37" s="3" t="s">
        <v>43</v>
      </c>
      <c r="E37" s="3"/>
      <c r="F37" s="13"/>
      <c r="G37" s="11"/>
      <c r="H37" s="11"/>
    </row>
    <row r="38" spans="1:9" x14ac:dyDescent="0.25">
      <c r="A38" s="1" t="s">
        <v>44</v>
      </c>
      <c r="C38" s="3"/>
      <c r="D38" s="3" t="s">
        <v>45</v>
      </c>
      <c r="E38" s="3"/>
      <c r="F38" s="25">
        <f>'[2]CXP Corto plazo'!B12</f>
        <v>5058893.1099999994</v>
      </c>
    </row>
    <row r="39" spans="1:9" ht="15.75" customHeight="1" x14ac:dyDescent="0.25">
      <c r="C39" s="3"/>
      <c r="D39" s="3" t="s">
        <v>46</v>
      </c>
      <c r="E39" s="3"/>
      <c r="F39" s="25">
        <v>8615115.8699999992</v>
      </c>
    </row>
    <row r="40" spans="1:9" customFormat="1" ht="2.25" hidden="1" customHeight="1" x14ac:dyDescent="0.25">
      <c r="A40" s="10" t="s">
        <v>47</v>
      </c>
      <c r="B40" s="11"/>
      <c r="C40" s="12"/>
      <c r="D40" s="3" t="s">
        <v>48</v>
      </c>
      <c r="E40" s="3"/>
      <c r="F40" s="14"/>
      <c r="G40" s="11"/>
      <c r="H40" s="11"/>
    </row>
    <row r="41" spans="1:9" customFormat="1" ht="3.75" hidden="1" customHeight="1" x14ac:dyDescent="0.25">
      <c r="A41" s="10" t="s">
        <v>49</v>
      </c>
      <c r="B41" s="11"/>
      <c r="C41" s="12"/>
      <c r="D41" s="3" t="s">
        <v>50</v>
      </c>
      <c r="E41" s="3"/>
      <c r="F41" s="14"/>
      <c r="G41" s="11"/>
      <c r="H41" s="11"/>
    </row>
    <row r="42" spans="1:9" customFormat="1" ht="22.5" customHeight="1" x14ac:dyDescent="0.25">
      <c r="A42" s="10" t="s">
        <v>51</v>
      </c>
      <c r="B42" s="11"/>
      <c r="C42" s="12"/>
      <c r="D42" s="3" t="s">
        <v>52</v>
      </c>
      <c r="E42" s="3"/>
      <c r="F42" s="13">
        <f>+'[2]Retenciones y Acum.'!B19</f>
        <v>426019.34999999992</v>
      </c>
      <c r="G42" s="11"/>
      <c r="H42" s="11"/>
      <c r="I42" s="31"/>
    </row>
    <row r="43" spans="1:9" customFormat="1" ht="20.25" hidden="1" customHeight="1" x14ac:dyDescent="0.25">
      <c r="A43" s="10" t="s">
        <v>53</v>
      </c>
      <c r="B43" s="11"/>
      <c r="C43" s="12"/>
      <c r="D43" s="3" t="s">
        <v>54</v>
      </c>
      <c r="E43" s="3"/>
      <c r="F43" s="13"/>
      <c r="G43" s="11"/>
      <c r="H43" s="11"/>
    </row>
    <row r="44" spans="1:9" customFormat="1" ht="17.25" customHeight="1" x14ac:dyDescent="0.25">
      <c r="A44" s="10" t="s">
        <v>55</v>
      </c>
      <c r="B44" s="11"/>
      <c r="C44" s="12"/>
      <c r="D44" s="3" t="s">
        <v>56</v>
      </c>
      <c r="E44" s="3"/>
      <c r="F44" s="20">
        <f>'[2]Benef. Empl x p Corto Plazo'!B13</f>
        <v>13626471.406000001</v>
      </c>
      <c r="G44" s="11"/>
      <c r="H44" s="11"/>
    </row>
    <row r="45" spans="1:9" customFormat="1" ht="1.5" hidden="1" customHeight="1" x14ac:dyDescent="0.25">
      <c r="A45" s="10" t="s">
        <v>57</v>
      </c>
      <c r="B45" s="11"/>
      <c r="C45" s="12"/>
      <c r="D45" s="3" t="s">
        <v>58</v>
      </c>
      <c r="E45" s="3"/>
      <c r="F45" s="32"/>
      <c r="G45" s="11"/>
      <c r="H45" s="33"/>
    </row>
    <row r="46" spans="1:9" customFormat="1" hidden="1" x14ac:dyDescent="0.25">
      <c r="A46" s="10" t="s">
        <v>59</v>
      </c>
      <c r="B46" s="11"/>
      <c r="C46" s="12"/>
      <c r="D46" s="3" t="s">
        <v>60</v>
      </c>
      <c r="E46" s="3"/>
      <c r="F46" s="34"/>
      <c r="G46" s="11"/>
      <c r="H46" s="11"/>
    </row>
    <row r="47" spans="1:9" x14ac:dyDescent="0.25">
      <c r="C47" s="6" t="s">
        <v>61</v>
      </c>
      <c r="D47" s="3"/>
      <c r="E47" s="3"/>
      <c r="F47" s="22">
        <f>SUM(F37:F46)</f>
        <v>27726499.736000001</v>
      </c>
    </row>
    <row r="48" spans="1:9" x14ac:dyDescent="0.25">
      <c r="C48" s="6"/>
      <c r="D48" s="3"/>
      <c r="E48" s="3"/>
      <c r="F48" s="22"/>
    </row>
    <row r="49" spans="1:10" customFormat="1" x14ac:dyDescent="0.25">
      <c r="A49" s="10"/>
      <c r="B49" s="11"/>
      <c r="C49" s="35" t="s">
        <v>62</v>
      </c>
      <c r="D49" s="12"/>
      <c r="E49" s="12"/>
      <c r="F49" s="36"/>
      <c r="G49" s="11"/>
      <c r="H49" s="11"/>
    </row>
    <row r="50" spans="1:10" customFormat="1" hidden="1" x14ac:dyDescent="0.25">
      <c r="A50" s="10" t="s">
        <v>63</v>
      </c>
      <c r="B50" s="11"/>
      <c r="C50" s="12"/>
      <c r="D50" s="3" t="s">
        <v>64</v>
      </c>
      <c r="E50" s="3"/>
      <c r="F50" s="13"/>
      <c r="G50" s="11"/>
      <c r="H50" s="11"/>
    </row>
    <row r="51" spans="1:10" customFormat="1" hidden="1" x14ac:dyDescent="0.25">
      <c r="A51" s="10" t="s">
        <v>65</v>
      </c>
      <c r="B51" s="11"/>
      <c r="C51" s="12"/>
      <c r="D51" s="3" t="s">
        <v>66</v>
      </c>
      <c r="E51" s="3"/>
      <c r="F51" s="13"/>
      <c r="G51" s="11"/>
      <c r="H51" s="11"/>
    </row>
    <row r="52" spans="1:10" customFormat="1" hidden="1" x14ac:dyDescent="0.25">
      <c r="A52" s="10" t="s">
        <v>67</v>
      </c>
      <c r="B52" s="11"/>
      <c r="C52" s="12"/>
      <c r="D52" s="3" t="s">
        <v>68</v>
      </c>
      <c r="E52" s="3"/>
      <c r="F52" s="13"/>
      <c r="G52" s="11"/>
      <c r="H52" s="11"/>
    </row>
    <row r="53" spans="1:10" customFormat="1" hidden="1" x14ac:dyDescent="0.25">
      <c r="A53" s="10" t="s">
        <v>69</v>
      </c>
      <c r="B53" s="11"/>
      <c r="C53" s="12"/>
      <c r="D53" s="3" t="s">
        <v>70</v>
      </c>
      <c r="E53" s="3"/>
      <c r="F53" s="13"/>
      <c r="G53" s="11"/>
      <c r="H53" s="11"/>
      <c r="I53" s="37"/>
    </row>
    <row r="54" spans="1:10" customFormat="1" hidden="1" x14ac:dyDescent="0.25">
      <c r="A54" s="10" t="s">
        <v>71</v>
      </c>
      <c r="B54" s="11"/>
      <c r="C54" s="12"/>
      <c r="D54" s="3" t="s">
        <v>72</v>
      </c>
      <c r="E54" s="3"/>
      <c r="F54" s="20"/>
      <c r="G54" s="11"/>
      <c r="H54" s="11"/>
      <c r="I54" s="37"/>
    </row>
    <row r="55" spans="1:10" customFormat="1" hidden="1" x14ac:dyDescent="0.25">
      <c r="A55" s="10" t="s">
        <v>73</v>
      </c>
      <c r="B55" s="11"/>
      <c r="C55" s="12"/>
      <c r="D55" s="3" t="s">
        <v>74</v>
      </c>
      <c r="E55" s="3"/>
      <c r="F55" s="13"/>
      <c r="G55" s="11"/>
      <c r="H55" s="11"/>
      <c r="I55" s="31"/>
    </row>
    <row r="56" spans="1:10" customFormat="1" ht="16.5" customHeight="1" x14ac:dyDescent="0.25">
      <c r="A56" s="10"/>
      <c r="B56" s="11"/>
      <c r="C56" s="35" t="s">
        <v>75</v>
      </c>
      <c r="D56" s="12"/>
      <c r="E56" s="12"/>
      <c r="F56" s="21"/>
      <c r="G56" s="11"/>
      <c r="H56" s="11"/>
    </row>
    <row r="57" spans="1:10" x14ac:dyDescent="0.25">
      <c r="C57" s="6" t="s">
        <v>76</v>
      </c>
      <c r="D57" s="3"/>
      <c r="E57" s="3"/>
      <c r="F57" s="22">
        <f>+F47+F56</f>
        <v>27726499.736000001</v>
      </c>
      <c r="J57" s="38"/>
    </row>
    <row r="58" spans="1:10" x14ac:dyDescent="0.25">
      <c r="C58" s="6"/>
      <c r="D58" s="3"/>
      <c r="E58" s="3"/>
      <c r="F58" s="25"/>
      <c r="I58" s="39"/>
    </row>
    <row r="59" spans="1:10" x14ac:dyDescent="0.25">
      <c r="C59" s="6" t="s">
        <v>77</v>
      </c>
      <c r="D59" s="3"/>
      <c r="E59" s="3"/>
      <c r="F59" s="9"/>
      <c r="H59" s="40"/>
      <c r="I59" s="41"/>
    </row>
    <row r="60" spans="1:10" customFormat="1" ht="14.25" customHeight="1" x14ac:dyDescent="0.25">
      <c r="A60" s="10" t="s">
        <v>78</v>
      </c>
      <c r="B60" s="11"/>
      <c r="C60" s="35"/>
      <c r="D60" s="3" t="s">
        <v>79</v>
      </c>
      <c r="E60" s="3"/>
      <c r="F60" s="13">
        <v>146547780.39999998</v>
      </c>
      <c r="G60" s="11"/>
      <c r="H60" s="42"/>
      <c r="I60" s="31"/>
    </row>
    <row r="61" spans="1:10" customFormat="1" ht="0.75" hidden="1" customHeight="1" x14ac:dyDescent="0.25">
      <c r="A61" s="10" t="s">
        <v>80</v>
      </c>
      <c r="B61" s="11"/>
      <c r="C61" s="12"/>
      <c r="D61" s="3" t="s">
        <v>81</v>
      </c>
      <c r="E61" s="3"/>
      <c r="F61" s="13"/>
      <c r="G61" s="11"/>
      <c r="H61" s="33"/>
      <c r="I61" s="37"/>
      <c r="J61" s="37"/>
    </row>
    <row r="62" spans="1:10" ht="19.5" customHeight="1" x14ac:dyDescent="0.25">
      <c r="A62" s="1" t="s">
        <v>82</v>
      </c>
      <c r="C62" s="3"/>
      <c r="D62" s="3" t="s">
        <v>83</v>
      </c>
      <c r="E62" s="3"/>
      <c r="F62" s="9">
        <f>'[2]ERF SRS'!F38</f>
        <v>29574944.379999999</v>
      </c>
      <c r="H62" s="43"/>
      <c r="I62" s="38"/>
      <c r="J62" s="41"/>
    </row>
    <row r="63" spans="1:10" ht="0.75" hidden="1" customHeight="1" x14ac:dyDescent="0.25">
      <c r="A63" s="1" t="s">
        <v>84</v>
      </c>
      <c r="C63" s="3"/>
      <c r="D63" s="3" t="s">
        <v>85</v>
      </c>
      <c r="E63" s="3"/>
      <c r="F63" s="17"/>
      <c r="H63" s="40"/>
      <c r="I63" s="38"/>
      <c r="J63" s="41"/>
    </row>
    <row r="64" spans="1:10" customFormat="1" ht="0.75" hidden="1" customHeight="1" x14ac:dyDescent="0.25">
      <c r="A64" s="10" t="s">
        <v>86</v>
      </c>
      <c r="B64" s="11"/>
      <c r="C64" s="12"/>
      <c r="D64" s="3" t="s">
        <v>87</v>
      </c>
      <c r="E64" s="3"/>
      <c r="F64" s="2"/>
      <c r="G64" s="11"/>
      <c r="H64" s="33"/>
      <c r="I64" s="37"/>
    </row>
    <row r="65" spans="3:10" x14ac:dyDescent="0.25">
      <c r="C65" s="6" t="s">
        <v>88</v>
      </c>
      <c r="D65" s="3"/>
      <c r="E65" s="3"/>
      <c r="F65" s="22">
        <f>+F60+F62</f>
        <v>176122724.77999997</v>
      </c>
      <c r="H65" s="44"/>
      <c r="I65" s="41"/>
    </row>
    <row r="66" spans="3:10" x14ac:dyDescent="0.25">
      <c r="C66" s="6"/>
      <c r="D66" s="3"/>
      <c r="E66" s="3"/>
      <c r="F66" s="9"/>
      <c r="H66" s="40"/>
      <c r="I66" s="38"/>
      <c r="J66" s="41"/>
    </row>
    <row r="67" spans="3:10" ht="15.75" thickBot="1" x14ac:dyDescent="0.3">
      <c r="C67" s="6" t="s">
        <v>89</v>
      </c>
      <c r="D67" s="3"/>
      <c r="E67" s="3"/>
      <c r="F67" s="29">
        <f>+F57+F65</f>
        <v>203849224.51599997</v>
      </c>
      <c r="H67" s="45"/>
      <c r="I67" s="38"/>
      <c r="J67" s="41"/>
    </row>
    <row r="68" spans="3:10" ht="15.75" thickTop="1" x14ac:dyDescent="0.25">
      <c r="C68" s="6"/>
      <c r="D68" s="3"/>
      <c r="E68" s="3"/>
      <c r="F68" s="46"/>
      <c r="H68" s="40"/>
      <c r="I68" s="38"/>
      <c r="J68" s="41"/>
    </row>
    <row r="69" spans="3:10" hidden="1" x14ac:dyDescent="0.25">
      <c r="C69" s="6"/>
      <c r="D69" s="3"/>
      <c r="E69" s="3"/>
      <c r="F69" s="46"/>
      <c r="H69" s="40"/>
      <c r="I69" s="38"/>
      <c r="J69" s="41"/>
    </row>
    <row r="70" spans="3:10" x14ac:dyDescent="0.25">
      <c r="C70" s="6"/>
      <c r="D70" s="3"/>
      <c r="E70" s="3"/>
      <c r="F70" s="46"/>
      <c r="H70" s="40"/>
      <c r="I70" s="38"/>
    </row>
    <row r="71" spans="3:10" x14ac:dyDescent="0.25">
      <c r="C71" s="6"/>
      <c r="D71" s="3"/>
      <c r="E71" s="3"/>
      <c r="F71" s="46"/>
      <c r="I71" s="47"/>
    </row>
    <row r="72" spans="3:10" ht="15.75" x14ac:dyDescent="0.25">
      <c r="C72" s="55" t="s">
        <v>90</v>
      </c>
      <c r="D72" s="55"/>
      <c r="E72" s="48"/>
      <c r="F72" s="49" t="s">
        <v>91</v>
      </c>
      <c r="H72" s="40"/>
      <c r="I72" s="41"/>
    </row>
    <row r="73" spans="3:10" ht="15.75" x14ac:dyDescent="0.25">
      <c r="C73" s="53" t="s">
        <v>92</v>
      </c>
      <c r="D73" s="53"/>
      <c r="F73" s="50" t="s">
        <v>93</v>
      </c>
      <c r="H73" s="53"/>
      <c r="I73" s="53"/>
      <c r="J73" s="53"/>
    </row>
    <row r="74" spans="3:10" ht="15.75" x14ac:dyDescent="0.25">
      <c r="C74" s="53" t="s">
        <v>94</v>
      </c>
      <c r="D74" s="53"/>
      <c r="E74" s="6"/>
      <c r="F74" s="51" t="s">
        <v>95</v>
      </c>
      <c r="I74" s="38"/>
    </row>
    <row r="75" spans="3:10" x14ac:dyDescent="0.25">
      <c r="C75" s="48"/>
      <c r="D75" s="6"/>
      <c r="E75" s="6"/>
      <c r="F75" s="48"/>
    </row>
    <row r="76" spans="3:10" x14ac:dyDescent="0.25">
      <c r="C76" s="48"/>
      <c r="D76" s="6"/>
      <c r="E76" s="6"/>
      <c r="F76" s="48"/>
      <c r="I76" s="47"/>
    </row>
    <row r="77" spans="3:10" x14ac:dyDescent="0.25">
      <c r="C77" s="48"/>
      <c r="D77" s="6"/>
      <c r="E77" s="6"/>
      <c r="F77" s="48"/>
      <c r="I77" s="47"/>
    </row>
    <row r="78" spans="3:10" ht="15.75" x14ac:dyDescent="0.25">
      <c r="C78" s="48"/>
      <c r="D78" s="53" t="s">
        <v>96</v>
      </c>
      <c r="E78" s="53"/>
      <c r="F78" s="53"/>
    </row>
    <row r="79" spans="3:10" ht="15.75" x14ac:dyDescent="0.25">
      <c r="C79" s="48"/>
      <c r="D79" s="53" t="s">
        <v>97</v>
      </c>
      <c r="E79" s="53"/>
      <c r="F79" s="53"/>
    </row>
    <row r="80" spans="3:10" ht="15.75" x14ac:dyDescent="0.25">
      <c r="D80" s="53" t="s">
        <v>98</v>
      </c>
      <c r="E80" s="53"/>
      <c r="F80" s="53"/>
    </row>
    <row r="81" spans="4:6" x14ac:dyDescent="0.25">
      <c r="F81" s="52"/>
    </row>
    <row r="82" spans="4:6" ht="78.75" customHeight="1" x14ac:dyDescent="0.25">
      <c r="D82" s="54" t="s">
        <v>99</v>
      </c>
      <c r="E82" s="54"/>
      <c r="F82" s="54"/>
    </row>
  </sheetData>
  <mergeCells count="14">
    <mergeCell ref="C10:F10"/>
    <mergeCell ref="C5:F5"/>
    <mergeCell ref="C6:F6"/>
    <mergeCell ref="C7:F7"/>
    <mergeCell ref="C8:F8"/>
    <mergeCell ref="C9:F9"/>
    <mergeCell ref="D80:F80"/>
    <mergeCell ref="D82:F82"/>
    <mergeCell ref="C72:D72"/>
    <mergeCell ref="C73:D73"/>
    <mergeCell ref="H73:J73"/>
    <mergeCell ref="C74:D74"/>
    <mergeCell ref="D78:F78"/>
    <mergeCell ref="D79:F79"/>
  </mergeCells>
  <pageMargins left="0.7" right="0.7" top="0.75" bottom="0.75" header="0.3" footer="0.3"/>
  <drawing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Hoja1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Yennifer Castillo</dc:creator>
  <cp:lastModifiedBy>Deyaniris Peralta</cp:lastModifiedBy>
  <dcterms:created xsi:type="dcterms:W3CDTF">2024-07-18T12:06:51Z</dcterms:created>
  <dcterms:modified xsi:type="dcterms:W3CDTF">2024-07-18T12:28:29Z</dcterms:modified>
</cp:coreProperties>
</file>